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rstine\ownCloud\Allmende\Redaktion\Bibliothek\"/>
    </mc:Choice>
  </mc:AlternateContent>
  <bookViews>
    <workbookView xWindow="0" yWindow="0" windowWidth="28800" windowHeight="12135" tabRatio="753"/>
  </bookViews>
  <sheets>
    <sheet name="Erzeugung 1990-2014" sheetId="17" r:id="rId1"/>
  </sheets>
  <definedNames>
    <definedName name="_xlnm.Print_Area" localSheetId="0">'Erzeugung 1990-2014'!$A$1:$Z$43</definedName>
  </definedNames>
  <calcPr calcId="152511"/>
</workbook>
</file>

<file path=xl/calcChain.xml><?xml version="1.0" encoding="utf-8"?>
<calcChain xmlns="http://schemas.openxmlformats.org/spreadsheetml/2006/main">
  <c r="Y32" i="17" l="1"/>
  <c r="Z32" i="17"/>
  <c r="Y37" i="17" l="1"/>
  <c r="Y36" i="17" l="1"/>
  <c r="Y35" i="17"/>
  <c r="Y34" i="17"/>
  <c r="Y33" i="17"/>
  <c r="Y31" i="17"/>
  <c r="Y30" i="17"/>
  <c r="Y29" i="17"/>
  <c r="Y28" i="17"/>
  <c r="Y27" i="17"/>
  <c r="Y26" i="17"/>
  <c r="Y25" i="17"/>
  <c r="Y38" i="17" l="1"/>
  <c r="Z37" i="17"/>
  <c r="Z25" i="17" l="1"/>
  <c r="X25" i="17"/>
  <c r="Z36" i="17"/>
  <c r="Z35" i="17"/>
  <c r="Z34" i="17"/>
  <c r="Z33" i="17"/>
  <c r="Z31" i="17"/>
  <c r="Z30" i="17"/>
  <c r="Z29" i="17"/>
  <c r="Z28" i="17"/>
  <c r="Z27" i="17"/>
  <c r="Z26" i="17"/>
  <c r="Z38" i="17" l="1"/>
  <c r="R37" i="17"/>
  <c r="S37" i="17"/>
  <c r="T25" i="17"/>
  <c r="U25" i="17"/>
  <c r="V37" i="17"/>
  <c r="S25" i="17"/>
  <c r="R26" i="17"/>
  <c r="R27" i="17"/>
  <c r="P37" i="17"/>
  <c r="X30" i="17" l="1"/>
  <c r="W25" i="17"/>
  <c r="W37" i="17" l="1"/>
  <c r="W36" i="17"/>
  <c r="W35" i="17"/>
  <c r="W34" i="17"/>
  <c r="W33" i="17"/>
  <c r="W31" i="17"/>
  <c r="W30" i="17"/>
  <c r="W29" i="17"/>
  <c r="W28" i="17"/>
  <c r="W27" i="17"/>
  <c r="W26" i="17"/>
  <c r="W38" i="17" l="1"/>
  <c r="O35" i="17"/>
  <c r="G36" i="17"/>
  <c r="R25" i="17" l="1"/>
  <c r="O28" i="17"/>
  <c r="O27" i="17"/>
  <c r="U29" i="17"/>
  <c r="U37" i="17"/>
  <c r="T26" i="17"/>
  <c r="T27" i="17"/>
  <c r="T28" i="17"/>
  <c r="T29" i="17"/>
  <c r="T30" i="17"/>
  <c r="T33" i="17"/>
  <c r="T31" i="17"/>
  <c r="T34" i="17"/>
  <c r="T35" i="17"/>
  <c r="T36" i="17"/>
  <c r="T37" i="17"/>
  <c r="S26" i="17"/>
  <c r="S27" i="17"/>
  <c r="S28" i="17"/>
  <c r="S29" i="17"/>
  <c r="S30" i="17"/>
  <c r="S33" i="17"/>
  <c r="S31" i="17"/>
  <c r="S34" i="17"/>
  <c r="S35" i="17"/>
  <c r="S36" i="17"/>
  <c r="R28" i="17"/>
  <c r="R29" i="17"/>
  <c r="R30" i="17"/>
  <c r="R33" i="17"/>
  <c r="R31" i="17"/>
  <c r="R34" i="17"/>
  <c r="R35" i="17"/>
  <c r="R36" i="17"/>
  <c r="Q26" i="17"/>
  <c r="Q27" i="17"/>
  <c r="Q28" i="17"/>
  <c r="Q29" i="17"/>
  <c r="Q30" i="17"/>
  <c r="Q33" i="17"/>
  <c r="Q31" i="17"/>
  <c r="Q34" i="17"/>
  <c r="Q35" i="17"/>
  <c r="Q36" i="17"/>
  <c r="Q37" i="17"/>
  <c r="Q25" i="17"/>
  <c r="P26" i="17"/>
  <c r="P27" i="17"/>
  <c r="P28" i="17"/>
  <c r="P29" i="17"/>
  <c r="P30" i="17"/>
  <c r="P33" i="17"/>
  <c r="P31" i="17"/>
  <c r="P34" i="17"/>
  <c r="P35" i="17"/>
  <c r="P36" i="17"/>
  <c r="P25" i="17"/>
  <c r="O26" i="17"/>
  <c r="O29" i="17"/>
  <c r="O30" i="17"/>
  <c r="O33" i="17"/>
  <c r="O31" i="17"/>
  <c r="O34" i="17"/>
  <c r="O36" i="17"/>
  <c r="O37" i="17"/>
  <c r="O25" i="17"/>
  <c r="N26" i="17"/>
  <c r="N27" i="17"/>
  <c r="N28" i="17"/>
  <c r="N29" i="17"/>
  <c r="N30" i="17"/>
  <c r="N33" i="17"/>
  <c r="N31" i="17"/>
  <c r="N34" i="17"/>
  <c r="N35" i="17"/>
  <c r="N36" i="17"/>
  <c r="N37" i="17"/>
  <c r="N25" i="17"/>
  <c r="M26" i="17"/>
  <c r="M27" i="17"/>
  <c r="M28" i="17"/>
  <c r="M29" i="17"/>
  <c r="M30" i="17"/>
  <c r="M33" i="17"/>
  <c r="M31" i="17"/>
  <c r="M34" i="17"/>
  <c r="M35" i="17"/>
  <c r="M36" i="17"/>
  <c r="M37" i="17"/>
  <c r="M25" i="17"/>
  <c r="L26" i="17"/>
  <c r="L27" i="17"/>
  <c r="L28" i="17"/>
  <c r="L29" i="17"/>
  <c r="L30" i="17"/>
  <c r="L33" i="17"/>
  <c r="L31" i="17"/>
  <c r="L34" i="17"/>
  <c r="L35" i="17"/>
  <c r="L36" i="17"/>
  <c r="L37" i="17"/>
  <c r="L25" i="17"/>
  <c r="K26" i="17"/>
  <c r="K27" i="17"/>
  <c r="K28" i="17"/>
  <c r="K29" i="17"/>
  <c r="K30" i="17"/>
  <c r="K33" i="17"/>
  <c r="K31" i="17"/>
  <c r="K34" i="17"/>
  <c r="K35" i="17"/>
  <c r="K36" i="17"/>
  <c r="K37" i="17"/>
  <c r="K25" i="17"/>
  <c r="J26" i="17"/>
  <c r="J27" i="17"/>
  <c r="J28" i="17"/>
  <c r="J29" i="17"/>
  <c r="J30" i="17"/>
  <c r="J33" i="17"/>
  <c r="J31" i="17"/>
  <c r="J34" i="17"/>
  <c r="J35" i="17"/>
  <c r="J36" i="17"/>
  <c r="J37" i="17"/>
  <c r="J25" i="17"/>
  <c r="I26" i="17"/>
  <c r="I27" i="17"/>
  <c r="I28" i="17"/>
  <c r="I29" i="17"/>
  <c r="I30" i="17"/>
  <c r="I33" i="17"/>
  <c r="I31" i="17"/>
  <c r="I34" i="17"/>
  <c r="I35" i="17"/>
  <c r="I36" i="17"/>
  <c r="I37" i="17"/>
  <c r="I25" i="17"/>
  <c r="H26" i="17"/>
  <c r="H27" i="17"/>
  <c r="H28" i="17"/>
  <c r="H29" i="17"/>
  <c r="H30" i="17"/>
  <c r="H33" i="17"/>
  <c r="H31" i="17"/>
  <c r="H34" i="17"/>
  <c r="H35" i="17"/>
  <c r="H36" i="17"/>
  <c r="H37" i="17"/>
  <c r="H25" i="17"/>
  <c r="G37" i="17"/>
  <c r="G35" i="17"/>
  <c r="G34" i="17"/>
  <c r="G31" i="17"/>
  <c r="G33" i="17"/>
  <c r="G30" i="17"/>
  <c r="G29" i="17"/>
  <c r="G28" i="17"/>
  <c r="G27" i="17"/>
  <c r="G26" i="17"/>
  <c r="G25" i="17"/>
  <c r="F26" i="17"/>
  <c r="F27" i="17"/>
  <c r="F28" i="17"/>
  <c r="F29" i="17"/>
  <c r="F30" i="17"/>
  <c r="F33" i="17"/>
  <c r="F31" i="17"/>
  <c r="F34" i="17"/>
  <c r="F35" i="17"/>
  <c r="F36" i="17"/>
  <c r="F37" i="17"/>
  <c r="F25" i="17"/>
  <c r="E26" i="17"/>
  <c r="E27" i="17"/>
  <c r="E28" i="17"/>
  <c r="E29" i="17"/>
  <c r="E30" i="17"/>
  <c r="E33" i="17"/>
  <c r="E31" i="17"/>
  <c r="E34" i="17"/>
  <c r="E35" i="17"/>
  <c r="E36" i="17"/>
  <c r="E37" i="17"/>
  <c r="E25" i="17"/>
  <c r="D26" i="17"/>
  <c r="D27" i="17"/>
  <c r="D28" i="17"/>
  <c r="D29" i="17"/>
  <c r="D30" i="17"/>
  <c r="D33" i="17"/>
  <c r="D31" i="17"/>
  <c r="D34" i="17"/>
  <c r="D35" i="17"/>
  <c r="D36" i="17"/>
  <c r="D37" i="17"/>
  <c r="D25" i="17"/>
  <c r="C25" i="17"/>
  <c r="B25" i="17"/>
  <c r="C27" i="17"/>
  <c r="C37" i="17"/>
  <c r="C36" i="17"/>
  <c r="C35" i="17"/>
  <c r="C34" i="17"/>
  <c r="C31" i="17"/>
  <c r="C33" i="17"/>
  <c r="C30" i="17"/>
  <c r="C29" i="17"/>
  <c r="C28" i="17"/>
  <c r="C26" i="17"/>
  <c r="B37" i="17"/>
  <c r="B27" i="17"/>
  <c r="B28" i="17"/>
  <c r="B29" i="17"/>
  <c r="B30" i="17"/>
  <c r="B33" i="17"/>
  <c r="B26" i="17"/>
  <c r="K38" i="17" l="1"/>
  <c r="O38" i="17"/>
  <c r="I38" i="17"/>
  <c r="M38" i="17"/>
  <c r="J38" i="17"/>
  <c r="N38" i="17"/>
  <c r="H38" i="17"/>
  <c r="L38" i="17"/>
  <c r="P38" i="17"/>
  <c r="U28" i="17"/>
  <c r="B38" i="17"/>
  <c r="F38" i="17"/>
  <c r="S38" i="17"/>
  <c r="U34" i="17"/>
  <c r="T38" i="17"/>
  <c r="U33" i="17"/>
  <c r="R38" i="17"/>
  <c r="E38" i="17"/>
  <c r="Q38" i="17"/>
  <c r="D38" i="17"/>
  <c r="G38" i="17"/>
  <c r="C38" i="17"/>
  <c r="V30" i="17"/>
  <c r="U35" i="17"/>
  <c r="U30" i="17"/>
  <c r="U27" i="17"/>
  <c r="U26" i="17"/>
  <c r="U36" i="17"/>
  <c r="U31" i="17"/>
  <c r="U38" i="17" l="1"/>
  <c r="X37" i="17"/>
  <c r="X28" i="17"/>
  <c r="V28" i="17"/>
  <c r="V34" i="17"/>
  <c r="V29" i="17"/>
  <c r="V35" i="17"/>
  <c r="V25" i="17"/>
  <c r="V26" i="17"/>
  <c r="V33" i="17"/>
  <c r="V27" i="17"/>
  <c r="V31" i="17"/>
  <c r="V36" i="17"/>
  <c r="X36" i="17"/>
  <c r="X31" i="17"/>
  <c r="X26" i="17"/>
  <c r="X33" i="17"/>
  <c r="X35" i="17"/>
  <c r="X29" i="17"/>
  <c r="X34" i="17"/>
  <c r="X27" i="17"/>
  <c r="V38" i="17" l="1"/>
  <c r="X38" i="17"/>
</calcChain>
</file>

<file path=xl/sharedStrings.xml><?xml version="1.0" encoding="utf-8"?>
<sst xmlns="http://schemas.openxmlformats.org/spreadsheetml/2006/main" count="55" uniqueCount="32">
  <si>
    <t>X</t>
  </si>
  <si>
    <t>in %</t>
  </si>
  <si>
    <t>k.A.</t>
  </si>
  <si>
    <r>
      <t>2014</t>
    </r>
    <r>
      <rPr>
        <vertAlign val="superscript"/>
        <sz val="10"/>
        <rFont val="Arial"/>
        <family val="2"/>
      </rPr>
      <t>1)</t>
    </r>
  </si>
  <si>
    <t>Electricity source</t>
  </si>
  <si>
    <t>Lignite</t>
  </si>
  <si>
    <t>Nuclear</t>
  </si>
  <si>
    <t>Hard coal</t>
  </si>
  <si>
    <t>Gas</t>
  </si>
  <si>
    <t>Mineral oil products</t>
  </si>
  <si>
    <t>Renewables</t>
  </si>
  <si>
    <t>- Wind onshore</t>
  </si>
  <si>
    <t>- Wind offshore</t>
  </si>
  <si>
    <r>
      <t>- Hydropower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</si>
  <si>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- Biomass</t>
  </si>
  <si>
    <t>- Photovoltaics</t>
  </si>
  <si>
    <r>
      <t>- Waste</t>
    </r>
    <r>
      <rPr>
        <vertAlign val="superscript"/>
        <sz val="10"/>
        <rFont val="Arial"/>
        <family val="2"/>
      </rPr>
      <t>3)</t>
    </r>
  </si>
  <si>
    <t>Other sources</t>
  </si>
  <si>
    <t>Total gross electricity generation</t>
  </si>
  <si>
    <t>Electricity flows to Germany</t>
  </si>
  <si>
    <t>Electricity flows from Germany</t>
  </si>
  <si>
    <t>Electricity exchange balance</t>
  </si>
  <si>
    <r>
      <t xml:space="preserve">Gross electricity consumption </t>
    </r>
    <r>
      <rPr>
        <vertAlign val="superscript"/>
        <sz val="10"/>
        <rFont val="Arial"/>
        <family val="2"/>
      </rPr>
      <t>4)</t>
    </r>
  </si>
  <si>
    <t>Difference to previous year in percent</t>
  </si>
  <si>
    <t>for information purposes: Share of renewable energies on electricity consumption</t>
  </si>
  <si>
    <t>Deviations of sums due to rounding</t>
  </si>
  <si>
    <r>
      <t>1)</t>
    </r>
    <r>
      <rPr>
        <sz val="10"/>
        <rFont val="Arial"/>
        <family val="2"/>
      </rPr>
      <t xml:space="preserve"> Preliminary, partially estimates.-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Generation from Run-of-the-river- and hydro-storage-power-plants as well as generation from naturally fed  hydro-pump-storage-power-plants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Only generation from biogenic waste (ca. 50 %). - 
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Including network losses and self consumption.</t>
    </r>
  </si>
  <si>
    <t>Sources: Statistisches Bundesamt; Bundesministerium für Wirtschaft und Technologie; BDEW Bundesverband der Energie- und Wasserwirtschaft e.V.;  Statistik der Kohlenwirtschaft e.V.; Zentrum für Sonnenenergie- und Wasserstoff-Forschung
Baden-Württemberg (ZSW); AG Energiebilanzen e.V.</t>
  </si>
  <si>
    <t>12.December 2014</t>
  </si>
  <si>
    <t>billion kWh</t>
  </si>
  <si>
    <t>Structure of gross electricity generation in %</t>
  </si>
  <si>
    <t>Gross electricity generation in Germany 1990-2014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</si>
</sst>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\ \ "/>
    <numFmt numFmtId="165" formatCode="0.0\ \ "/>
    <numFmt numFmtId="166" formatCode="\+\ 0.0;\-\ 0.0"/>
  </numFmts>
  <fonts count="7" x14ac:knownFonts="1">
    <font>
      <sz val="10"/>
      <name val="Helvetica"/>
    </font>
    <font>
      <i/>
      <sz val="10"/>
      <name val="Helvetica"/>
    </font>
    <font>
      <sz val="12"/>
      <name val="Helvetica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6"/>
      <name val="Helvetic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left" vertical="center" indent="1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165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166" fontId="3" fillId="0" borderId="7" xfId="0" applyNumberFormat="1" applyFont="1" applyFill="1" applyBorder="1" applyAlignment="1">
      <alignment horizontal="left" vertical="center" indent="1"/>
    </xf>
    <xf numFmtId="165" fontId="3" fillId="0" borderId="9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center" vertical="center"/>
    </xf>
    <xf numFmtId="15" fontId="3" fillId="0" borderId="1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zoomScale="85" zoomScaleNormal="85" zoomScaleSheetLayoutView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baseColWidth="10" defaultColWidth="11.42578125" defaultRowHeight="12.75" x14ac:dyDescent="0.2"/>
  <cols>
    <col min="1" max="1" width="33" style="6" customWidth="1"/>
    <col min="2" max="5" width="7.28515625" style="6" bestFit="1" customWidth="1"/>
    <col min="6" max="17" width="7.42578125" style="6" bestFit="1" customWidth="1"/>
    <col min="18" max="18" width="7.7109375" style="6" bestFit="1" customWidth="1"/>
    <col min="19" max="19" width="7.85546875" style="6" customWidth="1"/>
    <col min="20" max="20" width="8.140625" style="6" bestFit="1" customWidth="1"/>
    <col min="21" max="22" width="7.7109375" style="6" bestFit="1" customWidth="1"/>
    <col min="23" max="23" width="7.7109375" style="6" customWidth="1"/>
    <col min="24" max="25" width="7.7109375" style="6" bestFit="1" customWidth="1"/>
    <col min="26" max="26" width="10" style="6" bestFit="1" customWidth="1"/>
    <col min="27" max="27" width="7.7109375" style="6" customWidth="1"/>
    <col min="28" max="16384" width="11.42578125" style="6"/>
  </cols>
  <sheetData>
    <row r="1" spans="1:29" s="3" customFormat="1" ht="24" customHeight="1" x14ac:dyDescent="0.2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41"/>
    </row>
    <row r="2" spans="1:29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9" ht="30" customHeight="1" x14ac:dyDescent="0.2">
      <c r="A3" s="7" t="s">
        <v>4</v>
      </c>
      <c r="B3" s="8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 t="s">
        <v>3</v>
      </c>
      <c r="AA3" s="43"/>
    </row>
    <row r="4" spans="1:29" ht="20.100000000000001" customHeight="1" x14ac:dyDescent="0.2">
      <c r="A4" s="10"/>
      <c r="B4" s="66" t="s">
        <v>29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A4" s="43"/>
    </row>
    <row r="5" spans="1:29" ht="15.95" customHeight="1" x14ac:dyDescent="0.2">
      <c r="A5" s="1" t="s">
        <v>5</v>
      </c>
      <c r="B5" s="11">
        <v>170.9</v>
      </c>
      <c r="C5" s="12">
        <v>158.30000000000001</v>
      </c>
      <c r="D5" s="12">
        <v>154.5</v>
      </c>
      <c r="E5" s="12">
        <v>147.5</v>
      </c>
      <c r="F5" s="12">
        <v>146.1</v>
      </c>
      <c r="G5" s="12">
        <v>142.6</v>
      </c>
      <c r="H5" s="12">
        <v>144.30000000000001</v>
      </c>
      <c r="I5" s="12">
        <v>141.69999999999999</v>
      </c>
      <c r="J5" s="12">
        <v>139.4</v>
      </c>
      <c r="K5" s="12">
        <v>136</v>
      </c>
      <c r="L5" s="12">
        <v>148.30000000000001</v>
      </c>
      <c r="M5" s="12">
        <v>154.80000000000001</v>
      </c>
      <c r="N5" s="12">
        <v>158</v>
      </c>
      <c r="O5" s="12">
        <v>158.19999999999999</v>
      </c>
      <c r="P5" s="12">
        <v>158</v>
      </c>
      <c r="Q5" s="12">
        <v>154.1</v>
      </c>
      <c r="R5" s="12">
        <v>151.1</v>
      </c>
      <c r="S5" s="12">
        <v>155.1</v>
      </c>
      <c r="T5" s="12">
        <v>150.6</v>
      </c>
      <c r="U5" s="12">
        <v>145.6</v>
      </c>
      <c r="V5" s="12">
        <v>145.9</v>
      </c>
      <c r="W5" s="12">
        <v>150.1</v>
      </c>
      <c r="X5" s="12">
        <v>160.69999999999999</v>
      </c>
      <c r="Y5" s="12">
        <v>160.9</v>
      </c>
      <c r="Z5" s="13">
        <v>156</v>
      </c>
      <c r="AA5" s="12"/>
    </row>
    <row r="6" spans="1:29" ht="15.95" customHeight="1" x14ac:dyDescent="0.2">
      <c r="A6" s="1" t="s">
        <v>6</v>
      </c>
      <c r="B6" s="11">
        <v>152.5</v>
      </c>
      <c r="C6" s="12">
        <v>147.4</v>
      </c>
      <c r="D6" s="12">
        <v>158.80000000000001</v>
      </c>
      <c r="E6" s="12">
        <v>153.5</v>
      </c>
      <c r="F6" s="12">
        <v>151.19999999999999</v>
      </c>
      <c r="G6" s="12">
        <v>154.1</v>
      </c>
      <c r="H6" s="12">
        <v>161.6</v>
      </c>
      <c r="I6" s="12">
        <v>170.3</v>
      </c>
      <c r="J6" s="12">
        <v>161.6</v>
      </c>
      <c r="K6" s="12">
        <v>170</v>
      </c>
      <c r="L6" s="12">
        <v>169.6</v>
      </c>
      <c r="M6" s="12">
        <v>171.3</v>
      </c>
      <c r="N6" s="12">
        <v>164.8</v>
      </c>
      <c r="O6" s="12">
        <v>165.1</v>
      </c>
      <c r="P6" s="12">
        <v>167.1</v>
      </c>
      <c r="Q6" s="12">
        <v>163</v>
      </c>
      <c r="R6" s="12">
        <v>167.4</v>
      </c>
      <c r="S6" s="12">
        <v>140.5</v>
      </c>
      <c r="T6" s="12">
        <v>148.80000000000001</v>
      </c>
      <c r="U6" s="12">
        <v>134.9</v>
      </c>
      <c r="V6" s="12">
        <v>140.6</v>
      </c>
      <c r="W6" s="12">
        <v>108</v>
      </c>
      <c r="X6" s="12">
        <v>99.5</v>
      </c>
      <c r="Y6" s="12">
        <v>97.3</v>
      </c>
      <c r="Z6" s="13">
        <v>96.9</v>
      </c>
      <c r="AA6" s="12"/>
    </row>
    <row r="7" spans="1:29" ht="15.95" customHeight="1" x14ac:dyDescent="0.2">
      <c r="A7" s="1" t="s">
        <v>7</v>
      </c>
      <c r="B7" s="11">
        <v>140.80000000000001</v>
      </c>
      <c r="C7" s="12">
        <v>149.80000000000001</v>
      </c>
      <c r="D7" s="12">
        <v>141.9</v>
      </c>
      <c r="E7" s="12">
        <v>146.19999999999999</v>
      </c>
      <c r="F7" s="12">
        <v>144.6</v>
      </c>
      <c r="G7" s="12">
        <v>147.1</v>
      </c>
      <c r="H7" s="12">
        <v>152.69999999999999</v>
      </c>
      <c r="I7" s="12">
        <v>143.1</v>
      </c>
      <c r="J7" s="12">
        <v>153.4</v>
      </c>
      <c r="K7" s="12">
        <v>143.1</v>
      </c>
      <c r="L7" s="12">
        <v>143.1</v>
      </c>
      <c r="M7" s="12">
        <v>138.4</v>
      </c>
      <c r="N7" s="12">
        <v>134.6</v>
      </c>
      <c r="O7" s="12">
        <v>146.5</v>
      </c>
      <c r="P7" s="12">
        <v>140.80000000000001</v>
      </c>
      <c r="Q7" s="12">
        <v>134.1</v>
      </c>
      <c r="R7" s="12">
        <v>137.9</v>
      </c>
      <c r="S7" s="12">
        <v>142</v>
      </c>
      <c r="T7" s="12">
        <v>124.6</v>
      </c>
      <c r="U7" s="12">
        <v>107.9</v>
      </c>
      <c r="V7" s="12">
        <v>117</v>
      </c>
      <c r="W7" s="12">
        <v>112.4</v>
      </c>
      <c r="X7" s="12">
        <v>116.4</v>
      </c>
      <c r="Y7" s="12">
        <v>121.7</v>
      </c>
      <c r="Z7" s="13">
        <v>109.9</v>
      </c>
      <c r="AA7" s="12"/>
    </row>
    <row r="8" spans="1:29" ht="15.95" customHeight="1" x14ac:dyDescent="0.2">
      <c r="A8" s="1" t="s">
        <v>8</v>
      </c>
      <c r="B8" s="11">
        <v>35.9</v>
      </c>
      <c r="C8" s="12">
        <v>36.299999999999997</v>
      </c>
      <c r="D8" s="12">
        <v>33</v>
      </c>
      <c r="E8" s="12">
        <v>32.799999999999997</v>
      </c>
      <c r="F8" s="12">
        <v>36.1</v>
      </c>
      <c r="G8" s="12">
        <v>41.1</v>
      </c>
      <c r="H8" s="12">
        <v>45.6</v>
      </c>
      <c r="I8" s="12">
        <v>48.1</v>
      </c>
      <c r="J8" s="12">
        <v>50.7</v>
      </c>
      <c r="K8" s="12">
        <v>51.8</v>
      </c>
      <c r="L8" s="12">
        <v>49.2</v>
      </c>
      <c r="M8" s="12">
        <v>55.5</v>
      </c>
      <c r="N8" s="12">
        <v>56.3</v>
      </c>
      <c r="O8" s="12">
        <v>62.9</v>
      </c>
      <c r="P8" s="12">
        <v>63</v>
      </c>
      <c r="Q8" s="12">
        <v>72.7</v>
      </c>
      <c r="R8" s="12">
        <v>75.3</v>
      </c>
      <c r="S8" s="12">
        <v>78.099999999999994</v>
      </c>
      <c r="T8" s="12">
        <v>89.1</v>
      </c>
      <c r="U8" s="12">
        <v>80.900000000000006</v>
      </c>
      <c r="V8" s="12">
        <v>89.3</v>
      </c>
      <c r="W8" s="12">
        <v>86.1</v>
      </c>
      <c r="X8" s="12">
        <v>76.400000000000006</v>
      </c>
      <c r="Y8" s="12">
        <v>67.5</v>
      </c>
      <c r="Z8" s="13">
        <v>58.5</v>
      </c>
      <c r="AA8" s="12"/>
    </row>
    <row r="9" spans="1:29" ht="15.95" customHeight="1" x14ac:dyDescent="0.2">
      <c r="A9" s="1" t="s">
        <v>9</v>
      </c>
      <c r="B9" s="11">
        <v>10.8</v>
      </c>
      <c r="C9" s="12">
        <v>14.8</v>
      </c>
      <c r="D9" s="12">
        <v>13.2</v>
      </c>
      <c r="E9" s="12">
        <v>10.1</v>
      </c>
      <c r="F9" s="12">
        <v>10.1</v>
      </c>
      <c r="G9" s="12">
        <v>9.1</v>
      </c>
      <c r="H9" s="12">
        <v>8.1</v>
      </c>
      <c r="I9" s="12">
        <v>7.4</v>
      </c>
      <c r="J9" s="12">
        <v>6.7</v>
      </c>
      <c r="K9" s="12">
        <v>6.3</v>
      </c>
      <c r="L9" s="12">
        <v>5.9</v>
      </c>
      <c r="M9" s="12">
        <v>6.1</v>
      </c>
      <c r="N9" s="12">
        <v>8.6999999999999993</v>
      </c>
      <c r="O9" s="12">
        <v>10.3</v>
      </c>
      <c r="P9" s="12">
        <v>10.8</v>
      </c>
      <c r="Q9" s="12">
        <v>12</v>
      </c>
      <c r="R9" s="12">
        <v>10.9</v>
      </c>
      <c r="S9" s="12">
        <v>10</v>
      </c>
      <c r="T9" s="12">
        <v>9.6999999999999993</v>
      </c>
      <c r="U9" s="12">
        <v>10.1</v>
      </c>
      <c r="V9" s="12">
        <v>8.6999999999999993</v>
      </c>
      <c r="W9" s="12">
        <v>7.2</v>
      </c>
      <c r="X9" s="12">
        <v>7.6</v>
      </c>
      <c r="Y9" s="12">
        <v>7.2</v>
      </c>
      <c r="Z9" s="13">
        <v>5</v>
      </c>
      <c r="AA9" s="12"/>
    </row>
    <row r="10" spans="1:29" x14ac:dyDescent="0.2">
      <c r="A10" s="2" t="s">
        <v>10</v>
      </c>
      <c r="B10" s="11">
        <v>19.7</v>
      </c>
      <c r="C10" s="12">
        <v>17.5</v>
      </c>
      <c r="D10" s="12">
        <v>20.5</v>
      </c>
      <c r="E10" s="12">
        <v>21.2</v>
      </c>
      <c r="F10" s="12">
        <v>23</v>
      </c>
      <c r="G10" s="12">
        <v>25.1</v>
      </c>
      <c r="H10" s="12">
        <v>23</v>
      </c>
      <c r="I10" s="12">
        <v>24.2</v>
      </c>
      <c r="J10" s="12">
        <v>26.3</v>
      </c>
      <c r="K10" s="12">
        <v>29.1</v>
      </c>
      <c r="L10" s="12">
        <v>37.9</v>
      </c>
      <c r="M10" s="12">
        <v>38.9</v>
      </c>
      <c r="N10" s="12">
        <v>46.1</v>
      </c>
      <c r="O10" s="12">
        <v>45.6</v>
      </c>
      <c r="P10" s="12">
        <v>56.6</v>
      </c>
      <c r="Q10" s="12">
        <v>62.5</v>
      </c>
      <c r="R10" s="12">
        <v>71.599999999999994</v>
      </c>
      <c r="S10" s="12">
        <v>88.3</v>
      </c>
      <c r="T10" s="12">
        <v>93.2</v>
      </c>
      <c r="U10" s="12">
        <v>94.9</v>
      </c>
      <c r="V10" s="12">
        <v>104.8</v>
      </c>
      <c r="W10" s="12">
        <v>123.8</v>
      </c>
      <c r="X10" s="12">
        <v>143.80000000000001</v>
      </c>
      <c r="Y10" s="12">
        <v>152.4</v>
      </c>
      <c r="Z10" s="13">
        <v>157.4</v>
      </c>
      <c r="AA10" s="12"/>
    </row>
    <row r="11" spans="1:29" x14ac:dyDescent="0.2">
      <c r="A11" s="14" t="s">
        <v>11</v>
      </c>
      <c r="B11" s="15" t="s">
        <v>2</v>
      </c>
      <c r="C11" s="12">
        <v>0.1</v>
      </c>
      <c r="D11" s="12">
        <v>0.2752</v>
      </c>
      <c r="E11" s="12">
        <v>0.6</v>
      </c>
      <c r="F11" s="12">
        <v>0.90920000000000001</v>
      </c>
      <c r="G11" s="12">
        <v>1.5</v>
      </c>
      <c r="H11" s="12">
        <v>2</v>
      </c>
      <c r="I11" s="12">
        <v>2.9660000000000002</v>
      </c>
      <c r="J11" s="12">
        <v>4.5309999999999997</v>
      </c>
      <c r="K11" s="12">
        <v>5.4980000000000002</v>
      </c>
      <c r="L11" s="12">
        <v>9.5</v>
      </c>
      <c r="M11" s="12">
        <v>10.5</v>
      </c>
      <c r="N11" s="12">
        <v>15.8</v>
      </c>
      <c r="O11" s="12">
        <v>18.7</v>
      </c>
      <c r="P11" s="12">
        <v>25.5</v>
      </c>
      <c r="Q11" s="12">
        <v>27.2</v>
      </c>
      <c r="R11" s="12">
        <v>30.7</v>
      </c>
      <c r="S11" s="12">
        <v>39.700000000000003</v>
      </c>
      <c r="T11" s="12">
        <v>40.6</v>
      </c>
      <c r="U11" s="12">
        <v>38.6</v>
      </c>
      <c r="V11" s="12">
        <v>37.799999999999997</v>
      </c>
      <c r="W11" s="12">
        <v>48.9</v>
      </c>
      <c r="X11" s="12">
        <v>50.7</v>
      </c>
      <c r="Y11" s="12">
        <v>50.8</v>
      </c>
      <c r="Z11" s="13">
        <v>51.2</v>
      </c>
      <c r="AA11" s="12"/>
    </row>
    <row r="12" spans="1:29" x14ac:dyDescent="0.2">
      <c r="A12" s="14" t="s">
        <v>12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>
        <v>0.9</v>
      </c>
      <c r="Z12" s="13">
        <v>1.2</v>
      </c>
      <c r="AA12" s="12"/>
    </row>
    <row r="13" spans="1:29" ht="14.25" x14ac:dyDescent="0.2">
      <c r="A13" s="14" t="s">
        <v>13</v>
      </c>
      <c r="B13" s="11">
        <v>19.7</v>
      </c>
      <c r="C13" s="12">
        <v>15.9</v>
      </c>
      <c r="D13" s="12">
        <v>18.600000000000001</v>
      </c>
      <c r="E13" s="12">
        <v>19</v>
      </c>
      <c r="F13" s="12">
        <v>20.2</v>
      </c>
      <c r="G13" s="12">
        <v>21.6</v>
      </c>
      <c r="H13" s="12">
        <v>18.8</v>
      </c>
      <c r="I13" s="12">
        <v>19</v>
      </c>
      <c r="J13" s="12">
        <v>19</v>
      </c>
      <c r="K13" s="12">
        <v>20.7</v>
      </c>
      <c r="L13" s="12">
        <v>24.9</v>
      </c>
      <c r="M13" s="12">
        <v>23.2</v>
      </c>
      <c r="N13" s="12">
        <v>23.7</v>
      </c>
      <c r="O13" s="12">
        <v>17.7</v>
      </c>
      <c r="P13" s="12">
        <v>20.100000000000001</v>
      </c>
      <c r="Q13" s="12">
        <v>19.600000000000001</v>
      </c>
      <c r="R13" s="12">
        <v>20</v>
      </c>
      <c r="S13" s="12">
        <v>21.2</v>
      </c>
      <c r="T13" s="12">
        <v>20.399999999999999</v>
      </c>
      <c r="U13" s="12">
        <v>19</v>
      </c>
      <c r="V13" s="12">
        <v>21</v>
      </c>
      <c r="W13" s="12">
        <v>17.7</v>
      </c>
      <c r="X13" s="12">
        <v>22.1</v>
      </c>
      <c r="Y13" s="12">
        <v>23</v>
      </c>
      <c r="Z13" s="13">
        <v>20.8</v>
      </c>
      <c r="AA13" s="12"/>
      <c r="AB13" s="40"/>
      <c r="AC13" s="40"/>
    </row>
    <row r="14" spans="1:29" x14ac:dyDescent="0.2">
      <c r="A14" s="14" t="s">
        <v>14</v>
      </c>
      <c r="B14" s="15" t="s">
        <v>2</v>
      </c>
      <c r="C14" s="12">
        <v>0.3</v>
      </c>
      <c r="D14" s="12">
        <v>0.3</v>
      </c>
      <c r="E14" s="12">
        <v>0.4</v>
      </c>
      <c r="F14" s="12">
        <v>0.6</v>
      </c>
      <c r="G14" s="12">
        <v>0.7</v>
      </c>
      <c r="H14" s="12">
        <v>0.8</v>
      </c>
      <c r="I14" s="12">
        <v>0.9</v>
      </c>
      <c r="J14" s="12">
        <v>1.1000000000000001</v>
      </c>
      <c r="K14" s="12">
        <v>1.2</v>
      </c>
      <c r="L14" s="12">
        <v>1.6</v>
      </c>
      <c r="M14" s="12">
        <v>3.3</v>
      </c>
      <c r="N14" s="12">
        <v>4.5</v>
      </c>
      <c r="O14" s="12">
        <v>6.6</v>
      </c>
      <c r="P14" s="12">
        <v>8.1999999999999993</v>
      </c>
      <c r="Q14" s="12">
        <v>11.1</v>
      </c>
      <c r="R14" s="12">
        <v>14.8</v>
      </c>
      <c r="S14" s="12">
        <v>19.8</v>
      </c>
      <c r="T14" s="12">
        <v>23.1</v>
      </c>
      <c r="U14" s="12">
        <v>26.3</v>
      </c>
      <c r="V14" s="12">
        <v>29.6</v>
      </c>
      <c r="W14" s="12">
        <v>32.799999999999997</v>
      </c>
      <c r="X14" s="12">
        <v>39.700000000000003</v>
      </c>
      <c r="Y14" s="12">
        <v>41.2</v>
      </c>
      <c r="Z14" s="13">
        <v>42.8</v>
      </c>
      <c r="AA14" s="12"/>
      <c r="AB14" s="40"/>
      <c r="AC14" s="40"/>
    </row>
    <row r="15" spans="1:29" x14ac:dyDescent="0.2">
      <c r="A15" s="14" t="s">
        <v>15</v>
      </c>
      <c r="B15" s="15" t="s">
        <v>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0.1</v>
      </c>
      <c r="N15" s="12">
        <v>0.2</v>
      </c>
      <c r="O15" s="12">
        <v>0.3</v>
      </c>
      <c r="P15" s="12">
        <v>0.6</v>
      </c>
      <c r="Q15" s="12">
        <v>1.3</v>
      </c>
      <c r="R15" s="12">
        <v>2.2000000000000002</v>
      </c>
      <c r="S15" s="12">
        <v>3.1</v>
      </c>
      <c r="T15" s="12">
        <v>4.4000000000000004</v>
      </c>
      <c r="U15" s="12">
        <v>6.6</v>
      </c>
      <c r="V15" s="12">
        <v>11.7</v>
      </c>
      <c r="W15" s="12">
        <v>19.600000000000001</v>
      </c>
      <c r="X15" s="12">
        <v>26.4</v>
      </c>
      <c r="Y15" s="12">
        <v>31</v>
      </c>
      <c r="Z15" s="13">
        <v>35.200000000000003</v>
      </c>
      <c r="AA15" s="12"/>
      <c r="AB15" s="40"/>
      <c r="AC15" s="40"/>
    </row>
    <row r="16" spans="1:29" ht="14.25" x14ac:dyDescent="0.2">
      <c r="A16" s="14" t="s">
        <v>16</v>
      </c>
      <c r="B16" s="15" t="s">
        <v>2</v>
      </c>
      <c r="C16" s="12">
        <v>1.2</v>
      </c>
      <c r="D16" s="12">
        <v>1.3</v>
      </c>
      <c r="E16" s="12">
        <v>1.3</v>
      </c>
      <c r="F16" s="12">
        <v>1.3</v>
      </c>
      <c r="G16" s="12">
        <v>1.3</v>
      </c>
      <c r="H16" s="12">
        <v>1.3</v>
      </c>
      <c r="I16" s="12">
        <v>1.4</v>
      </c>
      <c r="J16" s="12">
        <v>1.6</v>
      </c>
      <c r="K16" s="12">
        <v>1.7</v>
      </c>
      <c r="L16" s="12">
        <v>1.8</v>
      </c>
      <c r="M16" s="12">
        <v>1.9</v>
      </c>
      <c r="N16" s="12">
        <v>1.9</v>
      </c>
      <c r="O16" s="12">
        <v>2.2000000000000002</v>
      </c>
      <c r="P16" s="12">
        <v>2.2999999999999998</v>
      </c>
      <c r="Q16" s="12">
        <v>3.3</v>
      </c>
      <c r="R16" s="12">
        <v>3.9</v>
      </c>
      <c r="S16" s="12">
        <v>4.5</v>
      </c>
      <c r="T16" s="12">
        <v>4.7</v>
      </c>
      <c r="U16" s="12">
        <v>4.3</v>
      </c>
      <c r="V16" s="12">
        <v>4.7</v>
      </c>
      <c r="W16" s="12">
        <v>4.8</v>
      </c>
      <c r="X16" s="12">
        <v>5</v>
      </c>
      <c r="Y16" s="12">
        <v>5.4</v>
      </c>
      <c r="Z16" s="13">
        <v>6.1</v>
      </c>
      <c r="AA16" s="12"/>
      <c r="AB16" s="40"/>
      <c r="AC16" s="40"/>
    </row>
    <row r="17" spans="1:27" x14ac:dyDescent="0.2">
      <c r="A17" s="1" t="s">
        <v>17</v>
      </c>
      <c r="B17" s="16">
        <v>19.3</v>
      </c>
      <c r="C17" s="17">
        <v>16.2</v>
      </c>
      <c r="D17" s="17">
        <v>16.3</v>
      </c>
      <c r="E17" s="17">
        <v>15.8</v>
      </c>
      <c r="F17" s="17">
        <v>17.399999999999999</v>
      </c>
      <c r="G17" s="17">
        <v>17.7</v>
      </c>
      <c r="H17" s="17">
        <v>17.399999999999999</v>
      </c>
      <c r="I17" s="17">
        <v>17.399999999999999</v>
      </c>
      <c r="J17" s="17">
        <v>19.100000000000001</v>
      </c>
      <c r="K17" s="17">
        <v>20</v>
      </c>
      <c r="L17" s="17">
        <v>22.6</v>
      </c>
      <c r="M17" s="17">
        <v>21.4</v>
      </c>
      <c r="N17" s="17">
        <v>18.2</v>
      </c>
      <c r="O17" s="17">
        <v>20.3</v>
      </c>
      <c r="P17" s="17">
        <v>21.2</v>
      </c>
      <c r="Q17" s="17">
        <v>24.1</v>
      </c>
      <c r="R17" s="17">
        <v>25.4</v>
      </c>
      <c r="S17" s="17">
        <v>26.6</v>
      </c>
      <c r="T17" s="17">
        <v>24.7</v>
      </c>
      <c r="U17" s="17">
        <v>21.4</v>
      </c>
      <c r="V17" s="12">
        <v>26.8</v>
      </c>
      <c r="W17" s="12">
        <v>25.6</v>
      </c>
      <c r="X17" s="12">
        <v>25.7</v>
      </c>
      <c r="Y17" s="50">
        <v>26.2</v>
      </c>
      <c r="Z17" s="49">
        <v>26.7</v>
      </c>
      <c r="AA17" s="44"/>
    </row>
    <row r="18" spans="1:27" ht="30" customHeight="1" x14ac:dyDescent="0.2">
      <c r="A18" s="18" t="s">
        <v>18</v>
      </c>
      <c r="B18" s="19">
        <v>549.9</v>
      </c>
      <c r="C18" s="20">
        <v>540.20000000000005</v>
      </c>
      <c r="D18" s="20">
        <v>538.20000000000005</v>
      </c>
      <c r="E18" s="20">
        <v>527.1</v>
      </c>
      <c r="F18" s="20">
        <v>528.5</v>
      </c>
      <c r="G18" s="20">
        <v>536.79999999999995</v>
      </c>
      <c r="H18" s="20">
        <v>552.70000000000005</v>
      </c>
      <c r="I18" s="20">
        <v>552.29999999999995</v>
      </c>
      <c r="J18" s="20">
        <v>557.20000000000005</v>
      </c>
      <c r="K18" s="20">
        <v>556.29999999999995</v>
      </c>
      <c r="L18" s="20">
        <v>576.6</v>
      </c>
      <c r="M18" s="20">
        <v>586.4</v>
      </c>
      <c r="N18" s="20">
        <v>586.70000000000005</v>
      </c>
      <c r="O18" s="20">
        <v>608.79999999999995</v>
      </c>
      <c r="P18" s="20">
        <v>617.5</v>
      </c>
      <c r="Q18" s="20">
        <v>622.6</v>
      </c>
      <c r="R18" s="20">
        <v>639.6</v>
      </c>
      <c r="S18" s="20">
        <v>640.6</v>
      </c>
      <c r="T18" s="20">
        <v>640.70000000000005</v>
      </c>
      <c r="U18" s="20">
        <v>595.6</v>
      </c>
      <c r="V18" s="20">
        <v>633.1</v>
      </c>
      <c r="W18" s="20">
        <v>613.1</v>
      </c>
      <c r="X18" s="20">
        <v>630.1</v>
      </c>
      <c r="Y18" s="20">
        <v>633.20000000000005</v>
      </c>
      <c r="Z18" s="21">
        <v>610.4</v>
      </c>
      <c r="AA18" s="12"/>
    </row>
    <row r="19" spans="1:27" ht="15.95" customHeight="1" x14ac:dyDescent="0.2">
      <c r="A19" s="1" t="s">
        <v>19</v>
      </c>
      <c r="B19" s="11">
        <v>31.9</v>
      </c>
      <c r="C19" s="12">
        <v>30.4</v>
      </c>
      <c r="D19" s="12">
        <v>28.4</v>
      </c>
      <c r="E19" s="12">
        <v>33.6</v>
      </c>
      <c r="F19" s="12">
        <v>35.9</v>
      </c>
      <c r="G19" s="12">
        <v>39.700000000000003</v>
      </c>
      <c r="H19" s="12">
        <v>37.4</v>
      </c>
      <c r="I19" s="12">
        <v>38</v>
      </c>
      <c r="J19" s="12">
        <v>38.299999999999997</v>
      </c>
      <c r="K19" s="12">
        <v>40.6</v>
      </c>
      <c r="L19" s="12">
        <v>45.1</v>
      </c>
      <c r="M19" s="12">
        <v>43.5</v>
      </c>
      <c r="N19" s="12">
        <v>46.2</v>
      </c>
      <c r="O19" s="12">
        <v>45.8</v>
      </c>
      <c r="P19" s="12">
        <v>44.2</v>
      </c>
      <c r="Q19" s="12">
        <v>53.4</v>
      </c>
      <c r="R19" s="12">
        <v>46.1</v>
      </c>
      <c r="S19" s="12">
        <v>44.3</v>
      </c>
      <c r="T19" s="12">
        <v>40.200000000000003</v>
      </c>
      <c r="U19" s="12">
        <v>40.6</v>
      </c>
      <c r="V19" s="12">
        <v>42.2</v>
      </c>
      <c r="W19" s="12">
        <v>49.7</v>
      </c>
      <c r="X19" s="12">
        <v>44.2</v>
      </c>
      <c r="Y19" s="12">
        <v>38.4</v>
      </c>
      <c r="Z19" s="13">
        <v>39.700000000000003</v>
      </c>
      <c r="AA19" s="12"/>
    </row>
    <row r="20" spans="1:27" ht="15.95" customHeight="1" x14ac:dyDescent="0.2">
      <c r="A20" s="1" t="s">
        <v>20</v>
      </c>
      <c r="B20" s="11">
        <v>31.1</v>
      </c>
      <c r="C20" s="12">
        <v>31</v>
      </c>
      <c r="D20" s="12">
        <v>33.700000000000003</v>
      </c>
      <c r="E20" s="12">
        <v>32.799999999999997</v>
      </c>
      <c r="F20" s="12">
        <v>33.6</v>
      </c>
      <c r="G20" s="12">
        <v>34.9</v>
      </c>
      <c r="H20" s="12">
        <v>42.7</v>
      </c>
      <c r="I20" s="12">
        <v>40.4</v>
      </c>
      <c r="J20" s="12">
        <v>38.9</v>
      </c>
      <c r="K20" s="12">
        <v>39.6</v>
      </c>
      <c r="L20" s="12">
        <v>42.1</v>
      </c>
      <c r="M20" s="12">
        <v>44.8</v>
      </c>
      <c r="N20" s="12">
        <v>45.5</v>
      </c>
      <c r="O20" s="12">
        <v>53.8</v>
      </c>
      <c r="P20" s="12">
        <v>51.5</v>
      </c>
      <c r="Q20" s="12">
        <v>61.9</v>
      </c>
      <c r="R20" s="12">
        <v>65.900000000000006</v>
      </c>
      <c r="S20" s="12">
        <v>63.4</v>
      </c>
      <c r="T20" s="12">
        <v>62.7</v>
      </c>
      <c r="U20" s="12">
        <v>54.9</v>
      </c>
      <c r="V20" s="12">
        <v>59.9</v>
      </c>
      <c r="W20" s="12">
        <v>56</v>
      </c>
      <c r="X20" s="12">
        <v>67.3</v>
      </c>
      <c r="Y20" s="12">
        <v>72.2</v>
      </c>
      <c r="Z20" s="13">
        <v>73.7</v>
      </c>
      <c r="AA20" s="12"/>
    </row>
    <row r="21" spans="1:27" ht="15.95" customHeight="1" x14ac:dyDescent="0.2">
      <c r="A21" s="1" t="s">
        <v>21</v>
      </c>
      <c r="B21" s="48">
        <v>0.8</v>
      </c>
      <c r="C21" s="27">
        <v>-0.6</v>
      </c>
      <c r="D21" s="27">
        <v>-5.3</v>
      </c>
      <c r="E21" s="27">
        <v>0.9</v>
      </c>
      <c r="F21" s="27">
        <v>2.2999999999999998</v>
      </c>
      <c r="G21" s="27">
        <v>4.8</v>
      </c>
      <c r="H21" s="27">
        <v>-5.3</v>
      </c>
      <c r="I21" s="27">
        <v>-2.2999999999999998</v>
      </c>
      <c r="J21" s="27">
        <v>-0.60000000000000142</v>
      </c>
      <c r="K21" s="27">
        <v>1</v>
      </c>
      <c r="L21" s="27">
        <v>3.1</v>
      </c>
      <c r="M21" s="27">
        <v>-1.3</v>
      </c>
      <c r="N21" s="27">
        <v>0.7</v>
      </c>
      <c r="O21" s="27">
        <v>-8.1</v>
      </c>
      <c r="P21" s="27">
        <v>-7.3</v>
      </c>
      <c r="Q21" s="27">
        <v>-8.5</v>
      </c>
      <c r="R21" s="27">
        <v>-19.8</v>
      </c>
      <c r="S21" s="27">
        <v>-19.100000000000001</v>
      </c>
      <c r="T21" s="27">
        <v>-22.5</v>
      </c>
      <c r="U21" s="27">
        <v>-14.3</v>
      </c>
      <c r="V21" s="27">
        <v>-17.7</v>
      </c>
      <c r="W21" s="27">
        <v>-6.3</v>
      </c>
      <c r="X21" s="27">
        <v>-23.1</v>
      </c>
      <c r="Y21" s="27">
        <v>-33.799999999999997</v>
      </c>
      <c r="Z21" s="29">
        <v>-34.1</v>
      </c>
      <c r="AA21" s="45"/>
    </row>
    <row r="22" spans="1:27" ht="15.95" customHeight="1" x14ac:dyDescent="0.2">
      <c r="A22" s="10" t="s">
        <v>22</v>
      </c>
      <c r="B22" s="22">
        <v>550.69999999999993</v>
      </c>
      <c r="C22" s="23">
        <v>539.6</v>
      </c>
      <c r="D22" s="23">
        <v>532.90000000000009</v>
      </c>
      <c r="E22" s="23">
        <v>528</v>
      </c>
      <c r="F22" s="23">
        <v>530.79999999999995</v>
      </c>
      <c r="G22" s="23">
        <v>541.59999999999991</v>
      </c>
      <c r="H22" s="23">
        <v>547.40000000000009</v>
      </c>
      <c r="I22" s="23">
        <v>550</v>
      </c>
      <c r="J22" s="23">
        <v>556.6</v>
      </c>
      <c r="K22" s="23">
        <v>557.29999999999995</v>
      </c>
      <c r="L22" s="23">
        <v>579.6</v>
      </c>
      <c r="M22" s="23">
        <v>585.1</v>
      </c>
      <c r="N22" s="23">
        <v>587.40000000000009</v>
      </c>
      <c r="O22" s="23">
        <v>600.70000000000005</v>
      </c>
      <c r="P22" s="23">
        <v>610.20000000000005</v>
      </c>
      <c r="Q22" s="23">
        <v>614.1</v>
      </c>
      <c r="R22" s="23">
        <v>619.79999999999995</v>
      </c>
      <c r="S22" s="23">
        <v>621.5</v>
      </c>
      <c r="T22" s="23">
        <v>618.20000000000005</v>
      </c>
      <c r="U22" s="23">
        <v>581.29999999999995</v>
      </c>
      <c r="V22" s="23">
        <v>615.4</v>
      </c>
      <c r="W22" s="23">
        <v>606.79999999999995</v>
      </c>
      <c r="X22" s="23">
        <v>607.1</v>
      </c>
      <c r="Y22" s="23">
        <v>599.4</v>
      </c>
      <c r="Z22" s="24">
        <v>576.29999999999995</v>
      </c>
      <c r="AA22" s="12"/>
    </row>
    <row r="23" spans="1:27" s="30" customFormat="1" ht="15.95" customHeight="1" x14ac:dyDescent="0.2">
      <c r="A23" s="25" t="s">
        <v>23</v>
      </c>
      <c r="B23" s="26" t="s">
        <v>0</v>
      </c>
      <c r="C23" s="50">
        <v>-2</v>
      </c>
      <c r="D23" s="27">
        <v>-1.3</v>
      </c>
      <c r="E23" s="27">
        <v>-0.9</v>
      </c>
      <c r="F23" s="27">
        <v>0.5</v>
      </c>
      <c r="G23" s="27">
        <v>2</v>
      </c>
      <c r="H23" s="27">
        <v>1.1000000000000001</v>
      </c>
      <c r="I23" s="27">
        <v>0.5</v>
      </c>
      <c r="J23" s="27">
        <v>1.2</v>
      </c>
      <c r="K23" s="27">
        <v>0.1</v>
      </c>
      <c r="L23" s="28" t="s">
        <v>0</v>
      </c>
      <c r="M23" s="27">
        <v>1</v>
      </c>
      <c r="N23" s="27">
        <v>0.4</v>
      </c>
      <c r="O23" s="27">
        <v>2.2999999999999998</v>
      </c>
      <c r="P23" s="27">
        <v>1.6</v>
      </c>
      <c r="Q23" s="27">
        <v>0.6</v>
      </c>
      <c r="R23" s="27">
        <v>0.9</v>
      </c>
      <c r="S23" s="27">
        <v>0.3</v>
      </c>
      <c r="T23" s="27">
        <v>-0.5</v>
      </c>
      <c r="U23" s="27">
        <v>-6</v>
      </c>
      <c r="V23" s="27">
        <v>5.9</v>
      </c>
      <c r="W23" s="27">
        <v>-1.4</v>
      </c>
      <c r="X23" s="27">
        <v>0.04</v>
      </c>
      <c r="Y23" s="27">
        <v>-1.3</v>
      </c>
      <c r="Z23" s="29">
        <v>-3.8</v>
      </c>
      <c r="AA23" s="45"/>
    </row>
    <row r="24" spans="1:27" ht="20.100000000000001" customHeight="1" x14ac:dyDescent="0.2">
      <c r="A24" s="31"/>
      <c r="B24" s="61" t="s">
        <v>30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43"/>
    </row>
    <row r="25" spans="1:27" ht="15.95" customHeight="1" x14ac:dyDescent="0.2">
      <c r="A25" s="1" t="s">
        <v>5</v>
      </c>
      <c r="B25" s="32">
        <f t="shared" ref="B25:B30" si="0">ROUND(B5*100/B$18,1)</f>
        <v>31.1</v>
      </c>
      <c r="C25" s="33">
        <f>ROUND(C5*100/C$18,1)+0.1</f>
        <v>29.400000000000002</v>
      </c>
      <c r="D25" s="33">
        <f t="shared" ref="D25:R25" si="1">ROUND(D5*100/D$18,1)</f>
        <v>28.7</v>
      </c>
      <c r="E25" s="33">
        <f t="shared" si="1"/>
        <v>28</v>
      </c>
      <c r="F25" s="33">
        <f t="shared" si="1"/>
        <v>27.6</v>
      </c>
      <c r="G25" s="33">
        <f t="shared" si="1"/>
        <v>26.6</v>
      </c>
      <c r="H25" s="33">
        <f t="shared" si="1"/>
        <v>26.1</v>
      </c>
      <c r="I25" s="33">
        <f t="shared" si="1"/>
        <v>25.7</v>
      </c>
      <c r="J25" s="33">
        <f t="shared" si="1"/>
        <v>25</v>
      </c>
      <c r="K25" s="33">
        <f t="shared" si="1"/>
        <v>24.4</v>
      </c>
      <c r="L25" s="33">
        <f t="shared" si="1"/>
        <v>25.7</v>
      </c>
      <c r="M25" s="33">
        <f t="shared" si="1"/>
        <v>26.4</v>
      </c>
      <c r="N25" s="33">
        <f t="shared" si="1"/>
        <v>26.9</v>
      </c>
      <c r="O25" s="33">
        <f t="shared" si="1"/>
        <v>26</v>
      </c>
      <c r="P25" s="33">
        <f t="shared" si="1"/>
        <v>25.6</v>
      </c>
      <c r="Q25" s="33">
        <f t="shared" si="1"/>
        <v>24.8</v>
      </c>
      <c r="R25" s="33">
        <f t="shared" si="1"/>
        <v>23.6</v>
      </c>
      <c r="S25" s="33">
        <f t="shared" ref="S25:S31" si="2">ROUND(S5*100/S$18,1)</f>
        <v>24.2</v>
      </c>
      <c r="T25" s="33">
        <f>ROUND(T5*100/T$18,1)+0.1</f>
        <v>23.6</v>
      </c>
      <c r="U25" s="33">
        <f>ROUND(U5*100/U$18,1)+0.1</f>
        <v>24.5</v>
      </c>
      <c r="V25" s="33">
        <f>ROUND(V5*100/V$18,1)</f>
        <v>23</v>
      </c>
      <c r="W25" s="33">
        <f>ROUND(W5*100/W$18,1)</f>
        <v>24.5</v>
      </c>
      <c r="X25" s="33">
        <f>ROUND(X5*100/X$18,1)</f>
        <v>25.5</v>
      </c>
      <c r="Y25" s="33">
        <f>ROUND(Y5*100/Y$18,1)</f>
        <v>25.4</v>
      </c>
      <c r="Z25" s="34">
        <f>ROUND(Z5*100/Z$18,1)</f>
        <v>25.6</v>
      </c>
      <c r="AA25" s="33"/>
    </row>
    <row r="26" spans="1:27" ht="15.95" customHeight="1" x14ac:dyDescent="0.2">
      <c r="A26" s="1" t="s">
        <v>6</v>
      </c>
      <c r="B26" s="32">
        <f t="shared" si="0"/>
        <v>27.7</v>
      </c>
      <c r="C26" s="33">
        <f t="shared" ref="C26:D31" si="3">ROUND(C6*100/C$18,1)</f>
        <v>27.3</v>
      </c>
      <c r="D26" s="33">
        <f t="shared" si="3"/>
        <v>29.5</v>
      </c>
      <c r="E26" s="33">
        <f>ROUND(E6*100/E$18,1)+0.1</f>
        <v>29.200000000000003</v>
      </c>
      <c r="F26" s="33">
        <f t="shared" ref="F26:I30" si="4">ROUND(F6*100/F$18,1)</f>
        <v>28.6</v>
      </c>
      <c r="G26" s="33">
        <f t="shared" si="4"/>
        <v>28.7</v>
      </c>
      <c r="H26" s="33">
        <f t="shared" si="4"/>
        <v>29.2</v>
      </c>
      <c r="I26" s="33">
        <f t="shared" si="4"/>
        <v>30.8</v>
      </c>
      <c r="J26" s="33">
        <f>ROUND(J6*100/J$18,1)+0.1</f>
        <v>29.1</v>
      </c>
      <c r="K26" s="33">
        <f>ROUND(K6*100/K$18,1)+0.1</f>
        <v>30.700000000000003</v>
      </c>
      <c r="L26" s="33">
        <f>ROUND(L6*100/L$18,1)+0.1</f>
        <v>29.5</v>
      </c>
      <c r="M26" s="33">
        <f>ROUND(M6*100/M$18,1)+0.1</f>
        <v>29.3</v>
      </c>
      <c r="N26" s="33">
        <f t="shared" ref="N26:R30" si="5">ROUND(N6*100/N$18,1)</f>
        <v>28.1</v>
      </c>
      <c r="O26" s="33">
        <f t="shared" si="5"/>
        <v>27.1</v>
      </c>
      <c r="P26" s="33">
        <f t="shared" si="5"/>
        <v>27.1</v>
      </c>
      <c r="Q26" s="33">
        <f t="shared" si="5"/>
        <v>26.2</v>
      </c>
      <c r="R26" s="33">
        <f t="shared" si="5"/>
        <v>26.2</v>
      </c>
      <c r="S26" s="33">
        <f t="shared" si="2"/>
        <v>21.9</v>
      </c>
      <c r="T26" s="33">
        <f t="shared" ref="T26:V31" si="6">ROUND(T6*100/T$18,1)</f>
        <v>23.2</v>
      </c>
      <c r="U26" s="33">
        <f t="shared" si="6"/>
        <v>22.6</v>
      </c>
      <c r="V26" s="33">
        <f t="shared" si="6"/>
        <v>22.2</v>
      </c>
      <c r="W26" s="33">
        <f t="shared" ref="W26" si="7">ROUND(W6*100/W$18,1)</f>
        <v>17.600000000000001</v>
      </c>
      <c r="X26" s="33">
        <f t="shared" ref="X26:X31" si="8">ROUND(X6*100/X$18,1)</f>
        <v>15.8</v>
      </c>
      <c r="Y26" s="33">
        <f t="shared" ref="Y26:Z26" si="9">ROUND(Y6*100/Y$18,1)</f>
        <v>15.4</v>
      </c>
      <c r="Z26" s="34">
        <f t="shared" si="9"/>
        <v>15.9</v>
      </c>
      <c r="AA26" s="33"/>
    </row>
    <row r="27" spans="1:27" ht="15.95" customHeight="1" x14ac:dyDescent="0.2">
      <c r="A27" s="1" t="s">
        <v>7</v>
      </c>
      <c r="B27" s="32">
        <f t="shared" si="0"/>
        <v>25.6</v>
      </c>
      <c r="C27" s="33">
        <f t="shared" si="3"/>
        <v>27.7</v>
      </c>
      <c r="D27" s="33">
        <f t="shared" si="3"/>
        <v>26.4</v>
      </c>
      <c r="E27" s="33">
        <f>ROUND(E7*100/E$18,1)</f>
        <v>27.7</v>
      </c>
      <c r="F27" s="33">
        <f t="shared" si="4"/>
        <v>27.4</v>
      </c>
      <c r="G27" s="33">
        <f t="shared" si="4"/>
        <v>27.4</v>
      </c>
      <c r="H27" s="33">
        <f t="shared" si="4"/>
        <v>27.6</v>
      </c>
      <c r="I27" s="33">
        <f t="shared" si="4"/>
        <v>25.9</v>
      </c>
      <c r="J27" s="33">
        <f t="shared" ref="J27:M30" si="10">ROUND(J7*100/J$18,1)</f>
        <v>27.5</v>
      </c>
      <c r="K27" s="33">
        <f t="shared" si="10"/>
        <v>25.7</v>
      </c>
      <c r="L27" s="33">
        <f t="shared" si="10"/>
        <v>24.8</v>
      </c>
      <c r="M27" s="33">
        <f t="shared" si="10"/>
        <v>23.6</v>
      </c>
      <c r="N27" s="33">
        <f t="shared" si="5"/>
        <v>22.9</v>
      </c>
      <c r="O27" s="33">
        <f t="shared" si="5"/>
        <v>24.1</v>
      </c>
      <c r="P27" s="33">
        <f t="shared" si="5"/>
        <v>22.8</v>
      </c>
      <c r="Q27" s="33">
        <f t="shared" si="5"/>
        <v>21.5</v>
      </c>
      <c r="R27" s="33">
        <f t="shared" si="5"/>
        <v>21.6</v>
      </c>
      <c r="S27" s="33">
        <f t="shared" si="2"/>
        <v>22.2</v>
      </c>
      <c r="T27" s="33">
        <f t="shared" si="6"/>
        <v>19.399999999999999</v>
      </c>
      <c r="U27" s="33">
        <f t="shared" si="6"/>
        <v>18.100000000000001</v>
      </c>
      <c r="V27" s="33">
        <f t="shared" si="6"/>
        <v>18.5</v>
      </c>
      <c r="W27" s="33">
        <f t="shared" ref="W27" si="11">ROUND(W7*100/W$18,1)</f>
        <v>18.3</v>
      </c>
      <c r="X27" s="33">
        <f t="shared" si="8"/>
        <v>18.5</v>
      </c>
      <c r="Y27" s="33">
        <f t="shared" ref="Y27:Z27" si="12">ROUND(Y7*100/Y$18,1)</f>
        <v>19.2</v>
      </c>
      <c r="Z27" s="34">
        <f t="shared" si="12"/>
        <v>18</v>
      </c>
      <c r="AA27" s="33"/>
    </row>
    <row r="28" spans="1:27" ht="15.95" customHeight="1" x14ac:dyDescent="0.2">
      <c r="A28" s="1" t="s">
        <v>8</v>
      </c>
      <c r="B28" s="32">
        <f t="shared" si="0"/>
        <v>6.5</v>
      </c>
      <c r="C28" s="33">
        <f t="shared" si="3"/>
        <v>6.7</v>
      </c>
      <c r="D28" s="33">
        <f t="shared" si="3"/>
        <v>6.1</v>
      </c>
      <c r="E28" s="33">
        <f>ROUND(E8*100/E$18,1)</f>
        <v>6.2</v>
      </c>
      <c r="F28" s="33">
        <f t="shared" si="4"/>
        <v>6.8</v>
      </c>
      <c r="G28" s="33">
        <f t="shared" si="4"/>
        <v>7.7</v>
      </c>
      <c r="H28" s="33">
        <f t="shared" si="4"/>
        <v>8.3000000000000007</v>
      </c>
      <c r="I28" s="33">
        <f t="shared" si="4"/>
        <v>8.6999999999999993</v>
      </c>
      <c r="J28" s="33">
        <f t="shared" si="10"/>
        <v>9.1</v>
      </c>
      <c r="K28" s="33">
        <f t="shared" si="10"/>
        <v>9.3000000000000007</v>
      </c>
      <c r="L28" s="33">
        <f t="shared" si="10"/>
        <v>8.5</v>
      </c>
      <c r="M28" s="33">
        <f t="shared" si="10"/>
        <v>9.5</v>
      </c>
      <c r="N28" s="33">
        <f t="shared" si="5"/>
        <v>9.6</v>
      </c>
      <c r="O28" s="33">
        <f t="shared" si="5"/>
        <v>10.3</v>
      </c>
      <c r="P28" s="33">
        <f t="shared" si="5"/>
        <v>10.199999999999999</v>
      </c>
      <c r="Q28" s="33">
        <f t="shared" si="5"/>
        <v>11.7</v>
      </c>
      <c r="R28" s="33">
        <f t="shared" si="5"/>
        <v>11.8</v>
      </c>
      <c r="S28" s="33">
        <f t="shared" si="2"/>
        <v>12.2</v>
      </c>
      <c r="T28" s="33">
        <f t="shared" si="6"/>
        <v>13.9</v>
      </c>
      <c r="U28" s="33">
        <f t="shared" si="6"/>
        <v>13.6</v>
      </c>
      <c r="V28" s="33">
        <f t="shared" si="6"/>
        <v>14.1</v>
      </c>
      <c r="W28" s="33">
        <f t="shared" ref="W28" si="13">ROUND(W8*100/W$18,1)</f>
        <v>14</v>
      </c>
      <c r="X28" s="33">
        <f t="shared" si="8"/>
        <v>12.1</v>
      </c>
      <c r="Y28" s="33">
        <f t="shared" ref="Y28:Z28" si="14">ROUND(Y8*100/Y$18,1)</f>
        <v>10.7</v>
      </c>
      <c r="Z28" s="34">
        <f t="shared" si="14"/>
        <v>9.6</v>
      </c>
      <c r="AA28" s="33"/>
    </row>
    <row r="29" spans="1:27" ht="15.95" customHeight="1" x14ac:dyDescent="0.2">
      <c r="A29" s="1" t="s">
        <v>9</v>
      </c>
      <c r="B29" s="32">
        <f t="shared" si="0"/>
        <v>2</v>
      </c>
      <c r="C29" s="33">
        <f t="shared" si="3"/>
        <v>2.7</v>
      </c>
      <c r="D29" s="33">
        <f t="shared" si="3"/>
        <v>2.5</v>
      </c>
      <c r="E29" s="33">
        <f>ROUND(E9*100/E$18,1)</f>
        <v>1.9</v>
      </c>
      <c r="F29" s="33">
        <f t="shared" si="4"/>
        <v>1.9</v>
      </c>
      <c r="G29" s="33">
        <f t="shared" si="4"/>
        <v>1.7</v>
      </c>
      <c r="H29" s="33">
        <f t="shared" si="4"/>
        <v>1.5</v>
      </c>
      <c r="I29" s="33">
        <f t="shared" si="4"/>
        <v>1.3</v>
      </c>
      <c r="J29" s="33">
        <f t="shared" si="10"/>
        <v>1.2</v>
      </c>
      <c r="K29" s="33">
        <f t="shared" si="10"/>
        <v>1.1000000000000001</v>
      </c>
      <c r="L29" s="33">
        <f t="shared" si="10"/>
        <v>1</v>
      </c>
      <c r="M29" s="33">
        <f t="shared" si="10"/>
        <v>1</v>
      </c>
      <c r="N29" s="33">
        <f t="shared" si="5"/>
        <v>1.5</v>
      </c>
      <c r="O29" s="33">
        <f t="shared" si="5"/>
        <v>1.7</v>
      </c>
      <c r="P29" s="33">
        <f t="shared" si="5"/>
        <v>1.7</v>
      </c>
      <c r="Q29" s="33">
        <f t="shared" si="5"/>
        <v>1.9</v>
      </c>
      <c r="R29" s="33">
        <f t="shared" si="5"/>
        <v>1.7</v>
      </c>
      <c r="S29" s="33">
        <f t="shared" si="2"/>
        <v>1.6</v>
      </c>
      <c r="T29" s="33">
        <f t="shared" si="6"/>
        <v>1.5</v>
      </c>
      <c r="U29" s="33">
        <f t="shared" si="6"/>
        <v>1.7</v>
      </c>
      <c r="V29" s="33">
        <f t="shared" si="6"/>
        <v>1.4</v>
      </c>
      <c r="W29" s="33">
        <f t="shared" ref="W29" si="15">ROUND(W9*100/W$18,1)</f>
        <v>1.2</v>
      </c>
      <c r="X29" s="33">
        <f t="shared" si="8"/>
        <v>1.2</v>
      </c>
      <c r="Y29" s="33">
        <f t="shared" ref="Y29:Z29" si="16">ROUND(Y9*100/Y$18,1)</f>
        <v>1.1000000000000001</v>
      </c>
      <c r="Z29" s="34">
        <f t="shared" si="16"/>
        <v>0.8</v>
      </c>
      <c r="AA29" s="33"/>
    </row>
    <row r="30" spans="1:27" x14ac:dyDescent="0.2">
      <c r="A30" s="2" t="s">
        <v>10</v>
      </c>
      <c r="B30" s="32">
        <f t="shared" si="0"/>
        <v>3.6</v>
      </c>
      <c r="C30" s="33">
        <f t="shared" si="3"/>
        <v>3.2</v>
      </c>
      <c r="D30" s="33">
        <f t="shared" si="3"/>
        <v>3.8</v>
      </c>
      <c r="E30" s="33">
        <f>ROUND(E10*100/E$18,1)</f>
        <v>4</v>
      </c>
      <c r="F30" s="33">
        <f t="shared" si="4"/>
        <v>4.4000000000000004</v>
      </c>
      <c r="G30" s="33">
        <f t="shared" si="4"/>
        <v>4.7</v>
      </c>
      <c r="H30" s="33">
        <f t="shared" si="4"/>
        <v>4.2</v>
      </c>
      <c r="I30" s="33">
        <f t="shared" si="4"/>
        <v>4.4000000000000004</v>
      </c>
      <c r="J30" s="33">
        <f t="shared" si="10"/>
        <v>4.7</v>
      </c>
      <c r="K30" s="33">
        <f t="shared" si="10"/>
        <v>5.2</v>
      </c>
      <c r="L30" s="33">
        <f t="shared" si="10"/>
        <v>6.6</v>
      </c>
      <c r="M30" s="33">
        <f t="shared" si="10"/>
        <v>6.6</v>
      </c>
      <c r="N30" s="33">
        <f t="shared" si="5"/>
        <v>7.9</v>
      </c>
      <c r="O30" s="33">
        <f t="shared" si="5"/>
        <v>7.5</v>
      </c>
      <c r="P30" s="33">
        <f t="shared" si="5"/>
        <v>9.1999999999999993</v>
      </c>
      <c r="Q30" s="33">
        <f t="shared" si="5"/>
        <v>10</v>
      </c>
      <c r="R30" s="33">
        <f t="shared" si="5"/>
        <v>11.2</v>
      </c>
      <c r="S30" s="33">
        <f t="shared" si="2"/>
        <v>13.8</v>
      </c>
      <c r="T30" s="33">
        <f t="shared" si="6"/>
        <v>14.5</v>
      </c>
      <c r="U30" s="33">
        <f t="shared" si="6"/>
        <v>15.9</v>
      </c>
      <c r="V30" s="33">
        <f t="shared" si="6"/>
        <v>16.600000000000001</v>
      </c>
      <c r="W30" s="33">
        <f t="shared" ref="W30" si="17">ROUND(W10*100/W$18,1)</f>
        <v>20.2</v>
      </c>
      <c r="X30" s="33">
        <f t="shared" si="8"/>
        <v>22.8</v>
      </c>
      <c r="Y30" s="33">
        <f t="shared" ref="Y30:Z32" si="18">ROUND(Y10*100/Y$18,1)</f>
        <v>24.1</v>
      </c>
      <c r="Z30" s="34">
        <f t="shared" si="18"/>
        <v>25.8</v>
      </c>
      <c r="AA30" s="33"/>
    </row>
    <row r="31" spans="1:27" ht="15.95" customHeight="1" x14ac:dyDescent="0.2">
      <c r="A31" s="14" t="s">
        <v>11</v>
      </c>
      <c r="B31" s="52" t="s">
        <v>2</v>
      </c>
      <c r="C31" s="33">
        <f t="shared" si="3"/>
        <v>0</v>
      </c>
      <c r="D31" s="33">
        <f t="shared" si="3"/>
        <v>0.1</v>
      </c>
      <c r="E31" s="33">
        <f>ROUND(E11*100/E$18,1)</f>
        <v>0.1</v>
      </c>
      <c r="F31" s="33">
        <f t="shared" ref="F31:Q31" si="19">ROUND(F11*100/F$18,1)</f>
        <v>0.2</v>
      </c>
      <c r="G31" s="33">
        <f t="shared" si="19"/>
        <v>0.3</v>
      </c>
      <c r="H31" s="33">
        <f t="shared" si="19"/>
        <v>0.4</v>
      </c>
      <c r="I31" s="33">
        <f t="shared" si="19"/>
        <v>0.5</v>
      </c>
      <c r="J31" s="33">
        <f t="shared" si="19"/>
        <v>0.8</v>
      </c>
      <c r="K31" s="33">
        <f t="shared" si="19"/>
        <v>1</v>
      </c>
      <c r="L31" s="33">
        <f t="shared" si="19"/>
        <v>1.6</v>
      </c>
      <c r="M31" s="33">
        <f t="shared" si="19"/>
        <v>1.8</v>
      </c>
      <c r="N31" s="33">
        <f t="shared" si="19"/>
        <v>2.7</v>
      </c>
      <c r="O31" s="33">
        <f t="shared" si="19"/>
        <v>3.1</v>
      </c>
      <c r="P31" s="33">
        <f t="shared" si="19"/>
        <v>4.0999999999999996</v>
      </c>
      <c r="Q31" s="33">
        <f t="shared" si="19"/>
        <v>4.4000000000000004</v>
      </c>
      <c r="R31" s="33">
        <f>ROUND(R11*100/R$18,1)</f>
        <v>4.8</v>
      </c>
      <c r="S31" s="33">
        <f t="shared" si="2"/>
        <v>6.2</v>
      </c>
      <c r="T31" s="33">
        <f t="shared" si="6"/>
        <v>6.3</v>
      </c>
      <c r="U31" s="33">
        <f t="shared" si="6"/>
        <v>6.5</v>
      </c>
      <c r="V31" s="33">
        <f t="shared" si="6"/>
        <v>6</v>
      </c>
      <c r="W31" s="33">
        <f>ROUND(W11*100/W$18,1)</f>
        <v>8</v>
      </c>
      <c r="X31" s="33">
        <f t="shared" si="8"/>
        <v>8</v>
      </c>
      <c r="Y31" s="33">
        <f t="shared" si="18"/>
        <v>8</v>
      </c>
      <c r="Z31" s="34">
        <f t="shared" si="18"/>
        <v>8.4</v>
      </c>
      <c r="AA31" s="33"/>
    </row>
    <row r="32" spans="1:27" ht="15.95" customHeight="1" x14ac:dyDescent="0.2">
      <c r="A32" s="14" t="s">
        <v>12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>
        <f t="shared" si="18"/>
        <v>0.1</v>
      </c>
      <c r="Z32" s="34">
        <f t="shared" si="18"/>
        <v>0.2</v>
      </c>
      <c r="AA32" s="33"/>
    </row>
    <row r="33" spans="1:27" ht="15.95" customHeight="1" x14ac:dyDescent="0.2">
      <c r="A33" s="14" t="s">
        <v>13</v>
      </c>
      <c r="B33" s="32">
        <f t="shared" ref="B33:X33" si="20">ROUND(B13*100/B$18,1)</f>
        <v>3.6</v>
      </c>
      <c r="C33" s="33">
        <f t="shared" si="20"/>
        <v>2.9</v>
      </c>
      <c r="D33" s="33">
        <f t="shared" si="20"/>
        <v>3.5</v>
      </c>
      <c r="E33" s="33">
        <f t="shared" si="20"/>
        <v>3.6</v>
      </c>
      <c r="F33" s="33">
        <f t="shared" si="20"/>
        <v>3.8</v>
      </c>
      <c r="G33" s="33">
        <f t="shared" si="20"/>
        <v>4</v>
      </c>
      <c r="H33" s="33">
        <f t="shared" si="20"/>
        <v>3.4</v>
      </c>
      <c r="I33" s="33">
        <f t="shared" si="20"/>
        <v>3.4</v>
      </c>
      <c r="J33" s="33">
        <f t="shared" si="20"/>
        <v>3.4</v>
      </c>
      <c r="K33" s="33">
        <f t="shared" si="20"/>
        <v>3.7</v>
      </c>
      <c r="L33" s="33">
        <f t="shared" si="20"/>
        <v>4.3</v>
      </c>
      <c r="M33" s="33">
        <f t="shared" si="20"/>
        <v>4</v>
      </c>
      <c r="N33" s="33">
        <f t="shared" si="20"/>
        <v>4</v>
      </c>
      <c r="O33" s="33">
        <f t="shared" si="20"/>
        <v>2.9</v>
      </c>
      <c r="P33" s="33">
        <f t="shared" si="20"/>
        <v>3.3</v>
      </c>
      <c r="Q33" s="33">
        <f t="shared" si="20"/>
        <v>3.1</v>
      </c>
      <c r="R33" s="33">
        <f t="shared" si="20"/>
        <v>3.1</v>
      </c>
      <c r="S33" s="33">
        <f t="shared" si="20"/>
        <v>3.3</v>
      </c>
      <c r="T33" s="33">
        <f t="shared" si="20"/>
        <v>3.2</v>
      </c>
      <c r="U33" s="33">
        <f t="shared" si="20"/>
        <v>3.2</v>
      </c>
      <c r="V33" s="33">
        <f t="shared" si="20"/>
        <v>3.3</v>
      </c>
      <c r="W33" s="33">
        <f t="shared" ref="W33" si="21">ROUND(W13*100/W$18,1)</f>
        <v>2.9</v>
      </c>
      <c r="X33" s="33">
        <f t="shared" si="20"/>
        <v>3.5</v>
      </c>
      <c r="Y33" s="33">
        <f t="shared" ref="Y33:Z33" si="22">ROUND(Y13*100/Y$18,1)</f>
        <v>3.6</v>
      </c>
      <c r="Z33" s="34">
        <f t="shared" si="22"/>
        <v>3.4</v>
      </c>
      <c r="AA33" s="33"/>
    </row>
    <row r="34" spans="1:27" ht="15.95" customHeight="1" x14ac:dyDescent="0.2">
      <c r="A34" s="14" t="s">
        <v>14</v>
      </c>
      <c r="B34" s="52" t="s">
        <v>2</v>
      </c>
      <c r="C34" s="33">
        <f t="shared" ref="C34:X34" si="23">ROUND(C14*100/C$18,1)</f>
        <v>0.1</v>
      </c>
      <c r="D34" s="33">
        <f t="shared" si="23"/>
        <v>0.1</v>
      </c>
      <c r="E34" s="33">
        <f t="shared" si="23"/>
        <v>0.1</v>
      </c>
      <c r="F34" s="33">
        <f t="shared" si="23"/>
        <v>0.1</v>
      </c>
      <c r="G34" s="33">
        <f t="shared" si="23"/>
        <v>0.1</v>
      </c>
      <c r="H34" s="33">
        <f t="shared" si="23"/>
        <v>0.1</v>
      </c>
      <c r="I34" s="33">
        <f t="shared" si="23"/>
        <v>0.2</v>
      </c>
      <c r="J34" s="33">
        <f t="shared" si="23"/>
        <v>0.2</v>
      </c>
      <c r="K34" s="33">
        <f t="shared" si="23"/>
        <v>0.2</v>
      </c>
      <c r="L34" s="33">
        <f t="shared" si="23"/>
        <v>0.3</v>
      </c>
      <c r="M34" s="33">
        <f t="shared" si="23"/>
        <v>0.6</v>
      </c>
      <c r="N34" s="33">
        <f t="shared" si="23"/>
        <v>0.8</v>
      </c>
      <c r="O34" s="33">
        <f t="shared" si="23"/>
        <v>1.1000000000000001</v>
      </c>
      <c r="P34" s="33">
        <f t="shared" si="23"/>
        <v>1.3</v>
      </c>
      <c r="Q34" s="33">
        <f t="shared" si="23"/>
        <v>1.8</v>
      </c>
      <c r="R34" s="33">
        <f t="shared" si="23"/>
        <v>2.2999999999999998</v>
      </c>
      <c r="S34" s="33">
        <f t="shared" si="23"/>
        <v>3.1</v>
      </c>
      <c r="T34" s="33">
        <f t="shared" si="23"/>
        <v>3.6</v>
      </c>
      <c r="U34" s="33">
        <f t="shared" si="23"/>
        <v>4.4000000000000004</v>
      </c>
      <c r="V34" s="33">
        <f t="shared" si="23"/>
        <v>4.7</v>
      </c>
      <c r="W34" s="33">
        <f t="shared" ref="W34" si="24">ROUND(W14*100/W$18,1)</f>
        <v>5.3</v>
      </c>
      <c r="X34" s="33">
        <f t="shared" si="23"/>
        <v>6.3</v>
      </c>
      <c r="Y34" s="33">
        <f t="shared" ref="Y34:Z34" si="25">ROUND(Y14*100/Y$18,1)</f>
        <v>6.5</v>
      </c>
      <c r="Z34" s="34">
        <f t="shared" si="25"/>
        <v>7</v>
      </c>
      <c r="AA34" s="33"/>
    </row>
    <row r="35" spans="1:27" ht="15.95" customHeight="1" x14ac:dyDescent="0.2">
      <c r="A35" s="14" t="s">
        <v>15</v>
      </c>
      <c r="B35" s="52" t="s">
        <v>2</v>
      </c>
      <c r="C35" s="33">
        <f t="shared" ref="C35:X35" si="26">ROUND(C15*100/C$18,1)</f>
        <v>0</v>
      </c>
      <c r="D35" s="33">
        <f t="shared" si="26"/>
        <v>0</v>
      </c>
      <c r="E35" s="33">
        <f t="shared" si="26"/>
        <v>0</v>
      </c>
      <c r="F35" s="33">
        <f t="shared" si="26"/>
        <v>0</v>
      </c>
      <c r="G35" s="33">
        <f t="shared" si="26"/>
        <v>0</v>
      </c>
      <c r="H35" s="33">
        <f t="shared" si="26"/>
        <v>0</v>
      </c>
      <c r="I35" s="33">
        <f t="shared" si="26"/>
        <v>0</v>
      </c>
      <c r="J35" s="33">
        <f t="shared" si="26"/>
        <v>0</v>
      </c>
      <c r="K35" s="33">
        <f t="shared" si="26"/>
        <v>0</v>
      </c>
      <c r="L35" s="33">
        <f t="shared" si="26"/>
        <v>0</v>
      </c>
      <c r="M35" s="33">
        <f t="shared" si="26"/>
        <v>0</v>
      </c>
      <c r="N35" s="33">
        <f t="shared" si="26"/>
        <v>0</v>
      </c>
      <c r="O35" s="33">
        <f>ROUND(O15*100/O$18,1)+0.1</f>
        <v>0.1</v>
      </c>
      <c r="P35" s="33">
        <f t="shared" si="26"/>
        <v>0.1</v>
      </c>
      <c r="Q35" s="33">
        <f t="shared" si="26"/>
        <v>0.2</v>
      </c>
      <c r="R35" s="33">
        <f t="shared" si="26"/>
        <v>0.3</v>
      </c>
      <c r="S35" s="33">
        <f t="shared" si="26"/>
        <v>0.5</v>
      </c>
      <c r="T35" s="33">
        <f t="shared" si="26"/>
        <v>0.7</v>
      </c>
      <c r="U35" s="33">
        <f t="shared" si="26"/>
        <v>1.1000000000000001</v>
      </c>
      <c r="V35" s="33">
        <f t="shared" si="26"/>
        <v>1.8</v>
      </c>
      <c r="W35" s="33">
        <f t="shared" ref="W35" si="27">ROUND(W15*100/W$18,1)</f>
        <v>3.2</v>
      </c>
      <c r="X35" s="33">
        <f t="shared" si="26"/>
        <v>4.2</v>
      </c>
      <c r="Y35" s="33">
        <f t="shared" ref="Y35:Z35" si="28">ROUND(Y15*100/Y$18,1)</f>
        <v>4.9000000000000004</v>
      </c>
      <c r="Z35" s="34">
        <f t="shared" si="28"/>
        <v>5.8</v>
      </c>
      <c r="AA35" s="33"/>
    </row>
    <row r="36" spans="1:27" ht="15.95" customHeight="1" x14ac:dyDescent="0.2">
      <c r="A36" s="14" t="s">
        <v>16</v>
      </c>
      <c r="B36" s="52" t="s">
        <v>2</v>
      </c>
      <c r="C36" s="33">
        <f>ROUND(C16*100/C$18,1)</f>
        <v>0.2</v>
      </c>
      <c r="D36" s="33">
        <f t="shared" ref="D36:V36" si="29">ROUND(D16*100/D$18,1)</f>
        <v>0.2</v>
      </c>
      <c r="E36" s="33">
        <f t="shared" si="29"/>
        <v>0.2</v>
      </c>
      <c r="F36" s="33">
        <f t="shared" si="29"/>
        <v>0.2</v>
      </c>
      <c r="G36" s="33">
        <f>ROUND(G16*100/G$18,1)+0.1</f>
        <v>0.30000000000000004</v>
      </c>
      <c r="H36" s="33">
        <f t="shared" si="29"/>
        <v>0.2</v>
      </c>
      <c r="I36" s="33">
        <f t="shared" si="29"/>
        <v>0.3</v>
      </c>
      <c r="J36" s="33">
        <f t="shared" si="29"/>
        <v>0.3</v>
      </c>
      <c r="K36" s="33">
        <f t="shared" si="29"/>
        <v>0.3</v>
      </c>
      <c r="L36" s="33">
        <f t="shared" si="29"/>
        <v>0.3</v>
      </c>
      <c r="M36" s="33">
        <f t="shared" si="29"/>
        <v>0.3</v>
      </c>
      <c r="N36" s="33">
        <f t="shared" si="29"/>
        <v>0.3</v>
      </c>
      <c r="O36" s="33">
        <f t="shared" si="29"/>
        <v>0.4</v>
      </c>
      <c r="P36" s="33">
        <f t="shared" si="29"/>
        <v>0.4</v>
      </c>
      <c r="Q36" s="33">
        <f t="shared" si="29"/>
        <v>0.5</v>
      </c>
      <c r="R36" s="33">
        <f t="shared" si="29"/>
        <v>0.6</v>
      </c>
      <c r="S36" s="33">
        <f t="shared" si="29"/>
        <v>0.7</v>
      </c>
      <c r="T36" s="33">
        <f t="shared" si="29"/>
        <v>0.7</v>
      </c>
      <c r="U36" s="33">
        <f t="shared" si="29"/>
        <v>0.7</v>
      </c>
      <c r="V36" s="33">
        <f t="shared" si="29"/>
        <v>0.7</v>
      </c>
      <c r="W36" s="33">
        <f>ROUND(W16*100/W$18,1)</f>
        <v>0.8</v>
      </c>
      <c r="X36" s="33">
        <f>ROUND(X16*100/X$18,1)</f>
        <v>0.8</v>
      </c>
      <c r="Y36" s="33">
        <f t="shared" ref="Y36" si="30">ROUND(Y16*100/Y$18,1)</f>
        <v>0.9</v>
      </c>
      <c r="Z36" s="34">
        <f>ROUND(Z16*100/Z$18,1)</f>
        <v>1</v>
      </c>
      <c r="AA36" s="33"/>
    </row>
    <row r="37" spans="1:27" ht="15.95" customHeight="1" x14ac:dyDescent="0.2">
      <c r="A37" s="1" t="s">
        <v>17</v>
      </c>
      <c r="B37" s="35">
        <f>ROUND(B17*100/B$18,1)</f>
        <v>3.5</v>
      </c>
      <c r="C37" s="36">
        <f>ROUND(C17*100/C$18,1)</f>
        <v>3</v>
      </c>
      <c r="D37" s="36">
        <f>ROUND(D17*100/D$18,1)</f>
        <v>3</v>
      </c>
      <c r="E37" s="36">
        <f>ROUND(E17*100/E$18,1)</f>
        <v>3</v>
      </c>
      <c r="F37" s="36">
        <f>ROUND(F17*100/F$18,1)</f>
        <v>3.3</v>
      </c>
      <c r="G37" s="36">
        <f>ROUND(G17*100/G$18,1)-0.1</f>
        <v>3.1999999999999997</v>
      </c>
      <c r="H37" s="36">
        <f t="shared" ref="H37:O37" si="31">ROUND(H17*100/H$18,1)</f>
        <v>3.1</v>
      </c>
      <c r="I37" s="36">
        <f t="shared" si="31"/>
        <v>3.2</v>
      </c>
      <c r="J37" s="36">
        <f t="shared" si="31"/>
        <v>3.4</v>
      </c>
      <c r="K37" s="36">
        <f t="shared" si="31"/>
        <v>3.6</v>
      </c>
      <c r="L37" s="36">
        <f t="shared" si="31"/>
        <v>3.9</v>
      </c>
      <c r="M37" s="36">
        <f t="shared" si="31"/>
        <v>3.6</v>
      </c>
      <c r="N37" s="36">
        <f t="shared" si="31"/>
        <v>3.1</v>
      </c>
      <c r="O37" s="36">
        <f t="shared" si="31"/>
        <v>3.3</v>
      </c>
      <c r="P37" s="36">
        <f>ROUND(P17*100/P$18,1)</f>
        <v>3.4</v>
      </c>
      <c r="Q37" s="36">
        <f t="shared" ref="Q37:U37" si="32">ROUND(Q17*100/Q$18,1)</f>
        <v>3.9</v>
      </c>
      <c r="R37" s="36">
        <f>ROUND(R17*100/R$18,1)-0.1</f>
        <v>3.9</v>
      </c>
      <c r="S37" s="36">
        <f>ROUND(S17*100/S$18,1)-0.1</f>
        <v>4.1000000000000005</v>
      </c>
      <c r="T37" s="36">
        <f t="shared" si="32"/>
        <v>3.9</v>
      </c>
      <c r="U37" s="36">
        <f t="shared" si="32"/>
        <v>3.6</v>
      </c>
      <c r="V37" s="36">
        <f>ROUND(V17*100/V$18,1)</f>
        <v>4.2</v>
      </c>
      <c r="W37" s="36">
        <f>ROUND(W17*100/W$18,1)</f>
        <v>4.2</v>
      </c>
      <c r="X37" s="36">
        <f>ROUND(X17*100/X$18,1)</f>
        <v>4.0999999999999996</v>
      </c>
      <c r="Y37" s="36">
        <f>ROUND(Y17*100/Y$18,1)</f>
        <v>4.0999999999999996</v>
      </c>
      <c r="Z37" s="37">
        <f>ROUND(Z17*100/Z$18,1)-0.1</f>
        <v>4.3000000000000007</v>
      </c>
      <c r="AA37" s="33"/>
    </row>
    <row r="38" spans="1:27" ht="33" customHeight="1" x14ac:dyDescent="0.2">
      <c r="A38" s="18" t="s">
        <v>18</v>
      </c>
      <c r="B38" s="35">
        <f t="shared" ref="B38:X38" si="33">B25+B26+B27+B28+B29+B30+B37</f>
        <v>100</v>
      </c>
      <c r="C38" s="36">
        <f t="shared" si="33"/>
        <v>100.00000000000001</v>
      </c>
      <c r="D38" s="36">
        <f t="shared" si="33"/>
        <v>99.999999999999986</v>
      </c>
      <c r="E38" s="36">
        <f t="shared" si="33"/>
        <v>100.00000000000001</v>
      </c>
      <c r="F38" s="36">
        <f t="shared" si="33"/>
        <v>100</v>
      </c>
      <c r="G38" s="36">
        <f t="shared" si="33"/>
        <v>100</v>
      </c>
      <c r="H38" s="36">
        <f t="shared" si="33"/>
        <v>100</v>
      </c>
      <c r="I38" s="36">
        <f t="shared" si="33"/>
        <v>100.00000000000001</v>
      </c>
      <c r="J38" s="36">
        <f t="shared" si="33"/>
        <v>100</v>
      </c>
      <c r="K38" s="36">
        <f t="shared" si="33"/>
        <v>99.999999999999986</v>
      </c>
      <c r="L38" s="36">
        <f t="shared" si="33"/>
        <v>100</v>
      </c>
      <c r="M38" s="36">
        <f t="shared" si="33"/>
        <v>100</v>
      </c>
      <c r="N38" s="36">
        <f t="shared" si="33"/>
        <v>100</v>
      </c>
      <c r="O38" s="36">
        <f t="shared" si="33"/>
        <v>100</v>
      </c>
      <c r="P38" s="36">
        <f t="shared" si="33"/>
        <v>100.00000000000001</v>
      </c>
      <c r="Q38" s="36">
        <f t="shared" si="33"/>
        <v>100.00000000000001</v>
      </c>
      <c r="R38" s="36">
        <f t="shared" si="33"/>
        <v>100.00000000000001</v>
      </c>
      <c r="S38" s="36">
        <f t="shared" si="33"/>
        <v>99.999999999999986</v>
      </c>
      <c r="T38" s="36">
        <f t="shared" si="33"/>
        <v>100</v>
      </c>
      <c r="U38" s="36">
        <f t="shared" si="33"/>
        <v>100</v>
      </c>
      <c r="V38" s="36">
        <f t="shared" si="33"/>
        <v>100.00000000000001</v>
      </c>
      <c r="W38" s="36">
        <f t="shared" ref="W38" si="34">W25+W26+W27+W28+W29+W30+W37</f>
        <v>100.00000000000001</v>
      </c>
      <c r="X38" s="36">
        <f t="shared" si="33"/>
        <v>99.999999999999986</v>
      </c>
      <c r="Y38" s="36">
        <f>SUM(Y25:Y30,Y37)</f>
        <v>100</v>
      </c>
      <c r="Z38" s="36">
        <f>SUM(Z25:Z30,Z37)</f>
        <v>99.999999999999986</v>
      </c>
      <c r="AA38" s="33"/>
    </row>
    <row r="39" spans="1:27" s="5" customFormat="1" ht="20.100000000000001" customHeight="1" x14ac:dyDescent="0.2">
      <c r="A39" s="31"/>
      <c r="B39" s="66" t="s">
        <v>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43"/>
    </row>
    <row r="40" spans="1:27" s="5" customFormat="1" ht="51" customHeight="1" x14ac:dyDescent="0.2">
      <c r="A40" s="38" t="s">
        <v>24</v>
      </c>
      <c r="B40" s="26" t="s">
        <v>0</v>
      </c>
      <c r="C40" s="36">
        <v>3.2</v>
      </c>
      <c r="D40" s="36">
        <v>3.8</v>
      </c>
      <c r="E40" s="36">
        <v>4</v>
      </c>
      <c r="F40" s="36">
        <v>4.5999999999999996</v>
      </c>
      <c r="G40" s="36">
        <v>4.9000000000000004</v>
      </c>
      <c r="H40" s="36">
        <v>4.4000000000000004</v>
      </c>
      <c r="I40" s="36">
        <v>4.7</v>
      </c>
      <c r="J40" s="36">
        <v>5</v>
      </c>
      <c r="K40" s="36">
        <v>5.7</v>
      </c>
      <c r="L40" s="36">
        <v>6.6</v>
      </c>
      <c r="M40" s="36">
        <v>6.7</v>
      </c>
      <c r="N40" s="36">
        <v>7.8</v>
      </c>
      <c r="O40" s="36">
        <v>7.6</v>
      </c>
      <c r="P40" s="36">
        <v>9.3000000000000007</v>
      </c>
      <c r="Q40" s="36">
        <v>10.199999999999999</v>
      </c>
      <c r="R40" s="36">
        <v>11.6</v>
      </c>
      <c r="S40" s="36">
        <v>14.2</v>
      </c>
      <c r="T40" s="36">
        <v>15.1</v>
      </c>
      <c r="U40" s="36">
        <v>16.3</v>
      </c>
      <c r="V40" s="36">
        <v>17</v>
      </c>
      <c r="W40" s="36">
        <v>20.399999999999999</v>
      </c>
      <c r="X40" s="36">
        <v>23.7</v>
      </c>
      <c r="Y40" s="33">
        <v>25.4</v>
      </c>
      <c r="Z40" s="37">
        <v>27.3</v>
      </c>
      <c r="AA40" s="33"/>
    </row>
    <row r="41" spans="1:27" ht="18" customHeight="1" x14ac:dyDescent="0.2">
      <c r="A41" s="64" t="s">
        <v>25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5"/>
      <c r="P41" s="39"/>
      <c r="Q41" s="39"/>
      <c r="R41" s="39"/>
      <c r="S41" s="39"/>
      <c r="T41" s="39"/>
      <c r="U41" s="39"/>
      <c r="V41" s="39"/>
      <c r="W41" s="39"/>
      <c r="X41" s="51"/>
      <c r="Y41" s="51"/>
      <c r="Z41" s="53" t="s">
        <v>28</v>
      </c>
      <c r="AA41" s="46"/>
    </row>
    <row r="42" spans="1:27" ht="31.5" customHeight="1" x14ac:dyDescent="0.2">
      <c r="A42" s="54" t="s">
        <v>26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42"/>
    </row>
    <row r="43" spans="1:27" ht="31.15" customHeight="1" x14ac:dyDescent="0.2">
      <c r="A43" s="57" t="s">
        <v>27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7"/>
    </row>
  </sheetData>
  <mergeCells count="7">
    <mergeCell ref="A42:Z42"/>
    <mergeCell ref="A43:Z43"/>
    <mergeCell ref="A1:Z1"/>
    <mergeCell ref="B24:Z24"/>
    <mergeCell ref="A41:N41"/>
    <mergeCell ref="B4:Z4"/>
    <mergeCell ref="B39:Z39"/>
  </mergeCells>
  <phoneticPr fontId="0" type="noConversion"/>
  <conditionalFormatting sqref="B25:V37 X25:X37 AA25:AA37">
    <cfRule type="cellIs" dxfId="3" priority="6" operator="notEqual">
      <formula>#REF!</formula>
    </cfRule>
  </conditionalFormatting>
  <conditionalFormatting sqref="W25:W37">
    <cfRule type="cellIs" dxfId="2" priority="4" operator="notEqual">
      <formula>#REF!</formula>
    </cfRule>
  </conditionalFormatting>
  <conditionalFormatting sqref="Z25:Z37">
    <cfRule type="cellIs" dxfId="1" priority="2" operator="notEqual">
      <formula>#REF!</formula>
    </cfRule>
  </conditionalFormatting>
  <conditionalFormatting sqref="Y25:Y37">
    <cfRule type="cellIs" dxfId="0" priority="1" operator="notEqual">
      <formula>#REF!</formula>
    </cfRule>
  </conditionalFormatting>
  <printOptions horizontalCentered="1" verticalCentered="1"/>
  <pageMargins left="0.19685039370078741" right="0.15748031496062992" top="0.49" bottom="0.39" header="0.2" footer="0.18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Erzeugung 1990-2014</vt:lpstr>
      <vt:lpstr>'Erzeugung 1990-2014'!Druckbereich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Florentine Kiesel</dc:creator>
  <cp:lastModifiedBy>Kerstine</cp:lastModifiedBy>
  <cp:lastPrinted>2014-12-17T09:24:17Z</cp:lastPrinted>
  <dcterms:created xsi:type="dcterms:W3CDTF">2006-02-13T10:59:11Z</dcterms:created>
  <dcterms:modified xsi:type="dcterms:W3CDTF">2015-01-12T12:52:28Z</dcterms:modified>
</cp:coreProperties>
</file>